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丁健\Desktop\2021秋季文件夹\"/>
    </mc:Choice>
  </mc:AlternateContent>
  <bookViews>
    <workbookView xWindow="75" yWindow="0" windowWidth="15165" windowHeight="8835"/>
  </bookViews>
  <sheets>
    <sheet name="总目录（核价表）" sheetId="12" r:id="rId1"/>
    <sheet name="内文" sheetId="25" r:id="rId2"/>
    <sheet name="封面" sheetId="26" r:id="rId3"/>
    <sheet name="插页" sheetId="27" r:id="rId4"/>
  </sheets>
  <calcPr calcId="152511"/>
</workbook>
</file>

<file path=xl/calcChain.xml><?xml version="1.0" encoding="utf-8"?>
<calcChain xmlns="http://schemas.openxmlformats.org/spreadsheetml/2006/main">
  <c r="K29" i="27" l="1"/>
  <c r="K30" i="27" l="1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17" i="27"/>
  <c r="K18" i="27"/>
  <c r="K19" i="27"/>
  <c r="K20" i="27"/>
  <c r="K21" i="27"/>
  <c r="K4" i="27"/>
  <c r="K5" i="27"/>
  <c r="K6" i="27"/>
  <c r="K25" i="27"/>
  <c r="K26" i="27" s="1"/>
  <c r="K10" i="27"/>
  <c r="K11" i="27"/>
  <c r="K12" i="27"/>
  <c r="K13" i="27"/>
  <c r="I87" i="26"/>
  <c r="I86" i="26"/>
  <c r="I125" i="26"/>
  <c r="I124" i="26"/>
  <c r="I123" i="26"/>
  <c r="I122" i="26"/>
  <c r="I115" i="26"/>
  <c r="I114" i="26"/>
  <c r="I113" i="26"/>
  <c r="I112" i="26"/>
  <c r="I111" i="26"/>
  <c r="I110" i="26"/>
  <c r="I109" i="26"/>
  <c r="I108" i="26"/>
  <c r="I107" i="26"/>
  <c r="I106" i="26"/>
  <c r="I105" i="26"/>
  <c r="I104" i="26"/>
  <c r="I103" i="26"/>
  <c r="I102" i="26"/>
  <c r="I101" i="26"/>
  <c r="I100" i="26"/>
  <c r="I99" i="26"/>
  <c r="I98" i="26"/>
  <c r="I97" i="26"/>
  <c r="I96" i="26"/>
  <c r="I95" i="26"/>
  <c r="I94" i="26"/>
  <c r="I93" i="26"/>
  <c r="I92" i="26"/>
  <c r="I121" i="26"/>
  <c r="I91" i="26"/>
  <c r="I85" i="26"/>
  <c r="I84" i="26"/>
  <c r="I83" i="26"/>
  <c r="I82" i="26"/>
  <c r="I81" i="26"/>
  <c r="I80" i="26"/>
  <c r="I79" i="26"/>
  <c r="I78" i="26"/>
  <c r="I77" i="26"/>
  <c r="I76" i="26"/>
  <c r="I75" i="26"/>
  <c r="I74" i="26"/>
  <c r="I73" i="26"/>
  <c r="I72" i="26"/>
  <c r="I71" i="26"/>
  <c r="I70" i="26"/>
  <c r="I69" i="26"/>
  <c r="I68" i="26"/>
  <c r="I67" i="26"/>
  <c r="I66" i="26"/>
  <c r="I65" i="26"/>
  <c r="I64" i="26"/>
  <c r="I63" i="26"/>
  <c r="I62" i="26"/>
  <c r="I61" i="26"/>
  <c r="I60" i="26"/>
  <c r="I120" i="26"/>
  <c r="I119" i="26"/>
  <c r="I118" i="26"/>
  <c r="I117" i="26"/>
  <c r="I116" i="26"/>
  <c r="I59" i="26"/>
  <c r="I58" i="26"/>
  <c r="I57" i="26"/>
  <c r="I56" i="26"/>
  <c r="I55" i="26"/>
  <c r="I54" i="26"/>
  <c r="I53" i="26"/>
  <c r="I52" i="26"/>
  <c r="I51" i="26"/>
  <c r="I50" i="26"/>
  <c r="I49" i="26"/>
  <c r="I48" i="26"/>
  <c r="I47" i="26"/>
  <c r="I46" i="26"/>
  <c r="I45" i="26"/>
  <c r="I44" i="26"/>
  <c r="I43" i="26"/>
  <c r="I42" i="26"/>
  <c r="I41" i="26"/>
  <c r="I40" i="26"/>
  <c r="I39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J176" i="25"/>
  <c r="J175" i="25"/>
  <c r="J38" i="25"/>
  <c r="J37" i="25"/>
  <c r="J70" i="25"/>
  <c r="J36" i="25"/>
  <c r="J136" i="25"/>
  <c r="J135" i="25"/>
  <c r="J134" i="25"/>
  <c r="J133" i="25"/>
  <c r="J132" i="25"/>
  <c r="J131" i="25"/>
  <c r="J130" i="25"/>
  <c r="J129" i="25"/>
  <c r="J128" i="25"/>
  <c r="J127" i="25"/>
  <c r="J126" i="25"/>
  <c r="J125" i="25"/>
  <c r="J124" i="25"/>
  <c r="J123" i="25"/>
  <c r="J122" i="25"/>
  <c r="J121" i="25"/>
  <c r="J120" i="25"/>
  <c r="J119" i="25"/>
  <c r="J118" i="25"/>
  <c r="J117" i="25"/>
  <c r="J116" i="25"/>
  <c r="J115" i="25"/>
  <c r="J114" i="25"/>
  <c r="J113" i="25"/>
  <c r="J69" i="25"/>
  <c r="J112" i="25"/>
  <c r="J52" i="25"/>
  <c r="J53" i="25" s="1"/>
  <c r="J97" i="25"/>
  <c r="J96" i="25"/>
  <c r="J95" i="25"/>
  <c r="J94" i="25"/>
  <c r="J48" i="25"/>
  <c r="J49" i="25" s="1"/>
  <c r="J93" i="25"/>
  <c r="J92" i="25"/>
  <c r="J91" i="25"/>
  <c r="J90" i="25"/>
  <c r="J89" i="25"/>
  <c r="J88" i="25"/>
  <c r="J87" i="25"/>
  <c r="J86" i="25"/>
  <c r="J85" i="25"/>
  <c r="J84" i="25"/>
  <c r="J83" i="25"/>
  <c r="J82" i="25"/>
  <c r="J81" i="25"/>
  <c r="J80" i="25"/>
  <c r="J79" i="25"/>
  <c r="J78" i="25"/>
  <c r="J77" i="25"/>
  <c r="J76" i="25"/>
  <c r="J75" i="25"/>
  <c r="J74" i="25"/>
  <c r="J68" i="25"/>
  <c r="J67" i="25"/>
  <c r="J66" i="25"/>
  <c r="J65" i="25"/>
  <c r="J64" i="25"/>
  <c r="J44" i="25"/>
  <c r="J43" i="25"/>
  <c r="J42" i="25"/>
  <c r="J60" i="25"/>
  <c r="J59" i="25"/>
  <c r="J58" i="25"/>
  <c r="J57" i="25"/>
  <c r="J56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6" i="25"/>
  <c r="J5" i="25"/>
  <c r="J4" i="25"/>
  <c r="J171" i="25"/>
  <c r="J170" i="25"/>
  <c r="J169" i="25"/>
  <c r="J168" i="25"/>
  <c r="J167" i="25"/>
  <c r="J166" i="25"/>
  <c r="J165" i="25"/>
  <c r="J164" i="25"/>
  <c r="J163" i="25"/>
  <c r="J162" i="25"/>
  <c r="J161" i="25"/>
  <c r="J160" i="25"/>
  <c r="J159" i="25"/>
  <c r="J158" i="25"/>
  <c r="J157" i="25"/>
  <c r="J156" i="25"/>
  <c r="J155" i="25"/>
  <c r="J154" i="25"/>
  <c r="J153" i="25"/>
  <c r="J152" i="25"/>
  <c r="J151" i="25"/>
  <c r="K47" i="27" l="1"/>
  <c r="K14" i="27"/>
  <c r="K7" i="27"/>
  <c r="K22" i="27"/>
  <c r="J177" i="25"/>
  <c r="J31" i="25"/>
  <c r="J137" i="25"/>
  <c r="J172" i="25"/>
  <c r="J61" i="25"/>
  <c r="J71" i="25"/>
  <c r="J39" i="25"/>
  <c r="J45" i="25"/>
  <c r="J98" i="25"/>
  <c r="I88" i="26"/>
  <c r="I126" i="26"/>
</calcChain>
</file>

<file path=xl/sharedStrings.xml><?xml version="1.0" encoding="utf-8"?>
<sst xmlns="http://schemas.openxmlformats.org/spreadsheetml/2006/main" count="1372" uniqueCount="301">
  <si>
    <t>787*1092</t>
  </si>
  <si>
    <t>规格</t>
    <phoneticPr fontId="2" type="noConversion"/>
  </si>
  <si>
    <t>157铜</t>
  </si>
  <si>
    <t>157铜</t>
    <phoneticPr fontId="2" type="noConversion"/>
  </si>
  <si>
    <t>插页（光盘）</t>
  </si>
  <si>
    <t>787*1092</t>
    <phoneticPr fontId="2" type="noConversion"/>
  </si>
  <si>
    <t>978-7-107-24454-4</t>
    <phoneticPr fontId="2" type="noConversion"/>
  </si>
  <si>
    <t>978-7-107-24501-5</t>
    <phoneticPr fontId="2" type="noConversion"/>
  </si>
  <si>
    <t>978-7-107-24482-7</t>
    <phoneticPr fontId="2" type="noConversion"/>
  </si>
  <si>
    <t>978-7-107-28096-2</t>
    <phoneticPr fontId="2" type="noConversion"/>
  </si>
  <si>
    <t>978-7-107-28088-7</t>
    <phoneticPr fontId="2" type="noConversion"/>
  </si>
  <si>
    <t>978-7-107-26217-3</t>
    <phoneticPr fontId="2" type="noConversion"/>
  </si>
  <si>
    <t>978-7-107-28090-0</t>
    <phoneticPr fontId="2" type="noConversion"/>
  </si>
  <si>
    <t>978-7-107-28094-8</t>
    <phoneticPr fontId="2" type="noConversion"/>
  </si>
  <si>
    <t>978-7-107-26163-3</t>
    <phoneticPr fontId="2" type="noConversion"/>
  </si>
  <si>
    <t>978-7-107-26198-5</t>
    <phoneticPr fontId="2" type="noConversion"/>
  </si>
  <si>
    <t>978-7-107-26400-9</t>
    <phoneticPr fontId="2" type="noConversion"/>
  </si>
  <si>
    <t>80克胶版</t>
  </si>
  <si>
    <t>80克胶版</t>
    <phoneticPr fontId="2" type="noConversion"/>
  </si>
  <si>
    <t>义教语文·九年级（上）</t>
    <phoneticPr fontId="2" type="noConversion"/>
  </si>
  <si>
    <t>义教语文·八年级（上）</t>
    <phoneticPr fontId="2" type="noConversion"/>
  </si>
  <si>
    <t>义教语文·七年级（上）</t>
    <phoneticPr fontId="2" type="noConversion"/>
  </si>
  <si>
    <t>义教数学·四年级（上）</t>
    <phoneticPr fontId="2" type="noConversion"/>
  </si>
  <si>
    <t>义教数学·六年级（上）</t>
    <phoneticPr fontId="2" type="noConversion"/>
  </si>
  <si>
    <t>义教数学·五年级（上）</t>
    <phoneticPr fontId="2" type="noConversion"/>
  </si>
  <si>
    <t>义教数学·三年级（上）</t>
    <phoneticPr fontId="2" type="noConversion"/>
  </si>
  <si>
    <t>义教数学·九年级（上）</t>
    <phoneticPr fontId="2" type="noConversion"/>
  </si>
  <si>
    <t>978-7-107-28024-5</t>
    <phoneticPr fontId="2" type="noConversion"/>
  </si>
  <si>
    <t>义教数学·二年级（上）</t>
    <phoneticPr fontId="2" type="noConversion"/>
  </si>
  <si>
    <t>978-7-107-26359-0</t>
    <phoneticPr fontId="2" type="noConversion"/>
  </si>
  <si>
    <t>义教数学·一年级（上）</t>
    <phoneticPr fontId="2" type="noConversion"/>
  </si>
  <si>
    <t>义教数学·七年级（上）</t>
    <phoneticPr fontId="2" type="noConversion"/>
  </si>
  <si>
    <t>978-7-107-24453-7</t>
    <phoneticPr fontId="2" type="noConversion"/>
  </si>
  <si>
    <t>义教物理·八年级（上）</t>
    <phoneticPr fontId="2" type="noConversion"/>
  </si>
  <si>
    <t>978-7-107-24500-8</t>
    <phoneticPr fontId="2" type="noConversion"/>
  </si>
  <si>
    <t>义教物理·九年级（全一册）</t>
    <phoneticPr fontId="2" type="noConversion"/>
  </si>
  <si>
    <t>义教生物学·七年级（上）</t>
    <phoneticPr fontId="2" type="noConversion"/>
  </si>
  <si>
    <t>义教数学·八年级（上）</t>
    <phoneticPr fontId="2" type="noConversion"/>
  </si>
  <si>
    <t>义教化学·九年级（上）</t>
    <phoneticPr fontId="2" type="noConversion"/>
  </si>
  <si>
    <t>义教世界历史·九年级（上）</t>
    <phoneticPr fontId="2" type="noConversion"/>
  </si>
  <si>
    <t>义教地理·七年级（上）</t>
    <phoneticPr fontId="2" type="noConversion"/>
  </si>
  <si>
    <t>978-7-107-24502-2</t>
    <phoneticPr fontId="2" type="noConversion"/>
  </si>
  <si>
    <t>义教地理·八年级（上）</t>
    <phoneticPr fontId="2" type="noConversion"/>
  </si>
  <si>
    <t>义教中国历史·八年级（上）</t>
    <phoneticPr fontId="2" type="noConversion"/>
  </si>
  <si>
    <t>义教生物学·八年级（上）</t>
    <phoneticPr fontId="2" type="noConversion"/>
  </si>
  <si>
    <t>义教中国历史·七年级（上）</t>
    <phoneticPr fontId="2" type="noConversion"/>
  </si>
  <si>
    <t>义教语文·二年级（上）</t>
    <phoneticPr fontId="2" type="noConversion"/>
  </si>
  <si>
    <t>义教语文·三年级（上）</t>
    <phoneticPr fontId="2" type="noConversion"/>
  </si>
  <si>
    <t>义教语文·四年级（上）</t>
    <phoneticPr fontId="2" type="noConversion"/>
  </si>
  <si>
    <t>义教语文·五年级（上）</t>
    <phoneticPr fontId="2" type="noConversion"/>
  </si>
  <si>
    <t>代码</t>
    <phoneticPr fontId="2" type="noConversion"/>
  </si>
  <si>
    <t>书名</t>
    <phoneticPr fontId="2" type="noConversion"/>
  </si>
  <si>
    <t>书号</t>
    <phoneticPr fontId="2" type="noConversion"/>
  </si>
  <si>
    <t>规格</t>
    <phoneticPr fontId="2" type="noConversion"/>
  </si>
  <si>
    <t>开本</t>
    <phoneticPr fontId="2" type="noConversion"/>
  </si>
  <si>
    <t>印数</t>
    <phoneticPr fontId="2" type="noConversion"/>
  </si>
  <si>
    <t>正文</t>
    <phoneticPr fontId="2" type="noConversion"/>
  </si>
  <si>
    <t>封面</t>
    <phoneticPr fontId="2" type="noConversion"/>
  </si>
  <si>
    <t>材料</t>
    <phoneticPr fontId="2" type="noConversion"/>
  </si>
  <si>
    <t>印刷色次</t>
    <phoneticPr fontId="2" type="noConversion"/>
  </si>
  <si>
    <t>印张</t>
    <phoneticPr fontId="2" type="noConversion"/>
  </si>
  <si>
    <t>单价</t>
    <phoneticPr fontId="2" type="noConversion"/>
  </si>
  <si>
    <t>页数</t>
    <phoneticPr fontId="2" type="noConversion"/>
  </si>
  <si>
    <t>义教语文·一年级（上）</t>
    <phoneticPr fontId="2" type="noConversion"/>
  </si>
  <si>
    <t>787*1092</t>
    <phoneticPr fontId="2" type="noConversion"/>
  </si>
  <si>
    <t>978-7-107-31243-4</t>
    <phoneticPr fontId="2" type="noConversion"/>
  </si>
  <si>
    <t>978-7-107-31240-3</t>
    <phoneticPr fontId="2" type="noConversion"/>
  </si>
  <si>
    <t>978-7-107-31245-8</t>
    <phoneticPr fontId="2" type="noConversion"/>
  </si>
  <si>
    <t>978-7-107-31244-1</t>
    <phoneticPr fontId="2" type="noConversion"/>
  </si>
  <si>
    <t>978-7-107-31922-8</t>
    <phoneticPr fontId="2" type="noConversion"/>
  </si>
  <si>
    <t>978-7-107-31957-0</t>
    <phoneticPr fontId="2" type="noConversion"/>
  </si>
  <si>
    <t>978-7-107-31931-0</t>
    <phoneticPr fontId="2" type="noConversion"/>
  </si>
  <si>
    <t>787*1092</t>
    <phoneticPr fontId="2" type="noConversion"/>
  </si>
  <si>
    <t>978-7-107-31932-7</t>
    <phoneticPr fontId="2" type="noConversion"/>
  </si>
  <si>
    <t>义教道德与法治·八年级（上）</t>
    <phoneticPr fontId="2" type="noConversion"/>
  </si>
  <si>
    <t>义教道德与法治·七年级（上）</t>
    <phoneticPr fontId="2" type="noConversion"/>
  </si>
  <si>
    <t>787*1092</t>
    <phoneticPr fontId="2" type="noConversion"/>
  </si>
  <si>
    <t>75克胶版</t>
    <phoneticPr fontId="2" type="noConversion"/>
  </si>
  <si>
    <t>75克胶卷</t>
    <phoneticPr fontId="2" type="noConversion"/>
  </si>
  <si>
    <t>978-7-107-32805-3</t>
    <phoneticPr fontId="2" type="noConversion"/>
  </si>
  <si>
    <t>978-7-107-32903-6</t>
    <phoneticPr fontId="2" type="noConversion"/>
  </si>
  <si>
    <t>978-7-107-32902-9</t>
    <phoneticPr fontId="2" type="noConversion"/>
  </si>
  <si>
    <t>义教道德与法治·九年级（上）</t>
    <phoneticPr fontId="2" type="noConversion"/>
  </si>
  <si>
    <t>978-7-107-32731-5</t>
    <phoneticPr fontId="2" type="noConversion"/>
  </si>
  <si>
    <t>用纸量（张）</t>
    <phoneticPr fontId="2" type="noConversion"/>
  </si>
  <si>
    <t>787*1092</t>
    <phoneticPr fontId="2" type="noConversion"/>
  </si>
  <si>
    <t>890*1240</t>
    <phoneticPr fontId="2" type="noConversion"/>
  </si>
  <si>
    <t>787卷</t>
    <phoneticPr fontId="2" type="noConversion"/>
  </si>
  <si>
    <t>105克铜版</t>
    <phoneticPr fontId="2" type="noConversion"/>
  </si>
  <si>
    <t>55克书写版</t>
    <phoneticPr fontId="2" type="noConversion"/>
  </si>
  <si>
    <t>义教语文·六年级（上）</t>
    <phoneticPr fontId="2" type="noConversion"/>
  </si>
  <si>
    <t>普通高中教科书·生物学·必修（1）·分子与细胞</t>
    <phoneticPr fontId="2" type="noConversion"/>
  </si>
  <si>
    <t>普通高中教科书·数学·必修（第一册）（A版）</t>
    <phoneticPr fontId="2" type="noConversion"/>
  </si>
  <si>
    <t>978-7-107-33579-2</t>
    <phoneticPr fontId="2" type="noConversion"/>
  </si>
  <si>
    <t>978-7-107-33580-8</t>
    <phoneticPr fontId="2" type="noConversion"/>
  </si>
  <si>
    <t>978-7-107-33555-6</t>
    <phoneticPr fontId="2" type="noConversion"/>
  </si>
  <si>
    <t>978-7-107-33574-7</t>
    <phoneticPr fontId="2" type="noConversion"/>
  </si>
  <si>
    <t>普通高中教科书·化学·必修（第一册）</t>
    <phoneticPr fontId="2" type="noConversion"/>
  </si>
  <si>
    <t>普通高中教科书·历史·必修·中外历史纲要（上）</t>
    <phoneticPr fontId="2" type="noConversion"/>
  </si>
  <si>
    <t>普通高中教科书·语文·必修·上册</t>
    <phoneticPr fontId="2" type="noConversion"/>
  </si>
  <si>
    <t>978-7-107-33565-5</t>
    <phoneticPr fontId="2" type="noConversion"/>
  </si>
  <si>
    <t>978-7-107-33576-1</t>
    <phoneticPr fontId="2" type="noConversion"/>
  </si>
  <si>
    <t>978-7-107-33627-0</t>
    <phoneticPr fontId="2" type="noConversion"/>
  </si>
  <si>
    <t>普通高中教科书·物理·必修（第三册）</t>
    <phoneticPr fontId="2" type="noConversion"/>
  </si>
  <si>
    <t>978-7-107-33812-0</t>
    <phoneticPr fontId="2" type="noConversion"/>
  </si>
  <si>
    <t>978-7-107-33667-6</t>
    <phoneticPr fontId="2" type="noConversion"/>
  </si>
  <si>
    <t>978-7-107-33669-0</t>
    <phoneticPr fontId="2" type="noConversion"/>
  </si>
  <si>
    <t>978-7-107-24495-7</t>
    <phoneticPr fontId="2" type="noConversion"/>
  </si>
  <si>
    <t>978-7-107-26374-3</t>
    <phoneticPr fontId="2" type="noConversion"/>
  </si>
  <si>
    <t>978-7-107-27995-9</t>
    <phoneticPr fontId="2" type="noConversion"/>
  </si>
  <si>
    <t>978-7-107-27996-6</t>
    <phoneticPr fontId="2" type="noConversion"/>
  </si>
  <si>
    <t>英语·（精通）（三年级起点）四年级（上）</t>
    <phoneticPr fontId="2" type="noConversion"/>
  </si>
  <si>
    <t>英语·（精通）（三年级起点）五年级（上）</t>
    <phoneticPr fontId="2" type="noConversion"/>
  </si>
  <si>
    <t>英语·（精通）（三年级起点）六年级（上）</t>
    <phoneticPr fontId="2" type="noConversion"/>
  </si>
  <si>
    <t>英语·（精通）（三年级起点）三年级（上）</t>
    <phoneticPr fontId="2" type="noConversion"/>
  </si>
  <si>
    <t>978-7-5309-2896-7</t>
    <phoneticPr fontId="2" type="noConversion"/>
  </si>
  <si>
    <t>890*1240</t>
    <phoneticPr fontId="2" type="noConversion"/>
  </si>
  <si>
    <t>普通高中教科书·美术·（必修）·美术鉴赏</t>
    <phoneticPr fontId="2" type="noConversion"/>
  </si>
  <si>
    <t>978-7-107-33602-7</t>
    <phoneticPr fontId="2" type="noConversion"/>
  </si>
  <si>
    <t>787*1092</t>
    <phoneticPr fontId="2" type="noConversion"/>
  </si>
  <si>
    <t>音乐(简谱)·一年级（上）(循环)(人教)</t>
  </si>
  <si>
    <t>音乐(简谱)·二年级（上）(循环)(人教)</t>
    <phoneticPr fontId="2" type="noConversion"/>
  </si>
  <si>
    <t>音乐(简谱)·四年级（上）(循环)(人教)</t>
  </si>
  <si>
    <t>音乐(简谱)·五年级（上）(循环)(人教)</t>
  </si>
  <si>
    <t>音乐(简谱)·六年级（上）(循环)(人教)</t>
  </si>
  <si>
    <t>音乐(简谱)·一年级（上）(人音)(循环)</t>
  </si>
  <si>
    <t>音乐(简谱)·二年级（上）(人音)(循环)</t>
  </si>
  <si>
    <t>音乐(简谱)·三年级（上）(人音)(循环)</t>
  </si>
  <si>
    <t>音乐(简谱)·四年级（上）(人音)(循环)</t>
  </si>
  <si>
    <t>音乐(简谱)·五年级（上）(人音)(循环)</t>
  </si>
  <si>
    <t>音乐(简谱)·六年级（上）(人音)(循环)</t>
  </si>
  <si>
    <t>音乐(简谱)·七年级（上）(人音)(循环)</t>
  </si>
  <si>
    <t>音乐(简谱)·八年级（上）(人音)(循环)</t>
  </si>
  <si>
    <t>音乐(简谱)·九年级（上）(人音)(循环)</t>
  </si>
  <si>
    <t>音乐(五线谱)·一年级（上）(人音)(循环)</t>
  </si>
  <si>
    <t>音乐(五线谱)·二年级（上）(人音)(循环)</t>
  </si>
  <si>
    <t>音乐(五线谱)·三年级（上）(人音)(循环)</t>
  </si>
  <si>
    <t>音乐(五线谱)·四年级（上）(人音)(循环)</t>
  </si>
  <si>
    <t>音乐(五线谱)·五年级（上）(人音)(循环)</t>
  </si>
  <si>
    <t>音乐(五线谱)·六年级（上）(人音)(循环)</t>
  </si>
  <si>
    <t>音乐(五线谱)·七年级（上）(人音)(循环)</t>
  </si>
  <si>
    <t>音乐(五线谱)·八年级（上）(人音)(循环)</t>
  </si>
  <si>
    <t>音乐(五线谱)·九年级（上）(人音)(循环)</t>
  </si>
  <si>
    <t>音乐(简谱)·三年级（上）(循环)(人教)</t>
  </si>
  <si>
    <t>978-7-107-24487-2</t>
    <phoneticPr fontId="2" type="noConversion"/>
  </si>
  <si>
    <t>978-7-103-05708-7</t>
    <phoneticPr fontId="2" type="noConversion"/>
  </si>
  <si>
    <t>978-7-107-26372-9</t>
    <phoneticPr fontId="2" type="noConversion"/>
  </si>
  <si>
    <t>978-7-107-27989-8</t>
    <phoneticPr fontId="2" type="noConversion"/>
  </si>
  <si>
    <t>978-7-107-28001-6</t>
    <phoneticPr fontId="2" type="noConversion"/>
  </si>
  <si>
    <t>978-7-107-28000-9</t>
    <phoneticPr fontId="2" type="noConversion"/>
  </si>
  <si>
    <t>978-7-107-28003-0</t>
    <phoneticPr fontId="2" type="noConversion"/>
  </si>
  <si>
    <t>978-7-103-04258-8</t>
    <phoneticPr fontId="2" type="noConversion"/>
  </si>
  <si>
    <t>978-7-103-04260-1</t>
    <phoneticPr fontId="2" type="noConversion"/>
  </si>
  <si>
    <t>978-7-103-04248-9</t>
    <phoneticPr fontId="2" type="noConversion"/>
  </si>
  <si>
    <t>978-7-103-04250-2</t>
    <phoneticPr fontId="2" type="noConversion"/>
  </si>
  <si>
    <t>978-7-103-04247-2</t>
    <phoneticPr fontId="2" type="noConversion"/>
  </si>
  <si>
    <t>978-7-103-04245-8</t>
    <phoneticPr fontId="2" type="noConversion"/>
  </si>
  <si>
    <t>978-7-103-04253-3</t>
    <phoneticPr fontId="2" type="noConversion"/>
  </si>
  <si>
    <t>978-7-103-04243-4</t>
    <phoneticPr fontId="2" type="noConversion"/>
  </si>
  <si>
    <t>978-7-103-04241-0</t>
    <phoneticPr fontId="2" type="noConversion"/>
  </si>
  <si>
    <t>978-7-103-04309-7</t>
    <phoneticPr fontId="2" type="noConversion"/>
  </si>
  <si>
    <t>978-7-103-04307-3</t>
    <phoneticPr fontId="2" type="noConversion"/>
  </si>
  <si>
    <t>978-7-103-04305-9</t>
    <phoneticPr fontId="2" type="noConversion"/>
  </si>
  <si>
    <t>978-7-103-04303-5</t>
    <phoneticPr fontId="2" type="noConversion"/>
  </si>
  <si>
    <t>978-7-103-04301-1</t>
    <phoneticPr fontId="2" type="noConversion"/>
  </si>
  <si>
    <t>978-7-103-04299-1</t>
    <phoneticPr fontId="2" type="noConversion"/>
  </si>
  <si>
    <t>978-7-103-04295-3</t>
    <phoneticPr fontId="2" type="noConversion"/>
  </si>
  <si>
    <t>978-7-103-04292-2</t>
    <phoneticPr fontId="2" type="noConversion"/>
  </si>
  <si>
    <t>978-7-103-04290-8</t>
    <phoneticPr fontId="2" type="noConversion"/>
  </si>
  <si>
    <r>
      <t>体育与健康</t>
    </r>
    <r>
      <rPr>
        <sz val="9"/>
        <rFont val="宋体"/>
        <family val="3"/>
        <charset val="134"/>
      </rPr>
      <t>·（教师用书）·一～二年级（全一册）</t>
    </r>
    <phoneticPr fontId="2" type="noConversion"/>
  </si>
  <si>
    <t>978-7-5309-3194-3</t>
    <phoneticPr fontId="2" type="noConversion"/>
  </si>
  <si>
    <t>787*1092</t>
    <phoneticPr fontId="2" type="noConversion"/>
  </si>
  <si>
    <t>978-7-5309-3195-0</t>
    <phoneticPr fontId="2" type="noConversion"/>
  </si>
  <si>
    <r>
      <t>体育与健康</t>
    </r>
    <r>
      <rPr>
        <sz val="9"/>
        <rFont val="宋体"/>
        <family val="3"/>
        <charset val="134"/>
      </rPr>
      <t>·（教师用书）·五～六年级（全一册）</t>
    </r>
    <phoneticPr fontId="2" type="noConversion"/>
  </si>
  <si>
    <r>
      <t>体育与健康</t>
    </r>
    <r>
      <rPr>
        <sz val="9"/>
        <rFont val="宋体"/>
        <family val="3"/>
        <charset val="134"/>
      </rPr>
      <t>·（教师用书）·三～四年级（全一册）</t>
    </r>
    <phoneticPr fontId="2" type="noConversion"/>
  </si>
  <si>
    <t>978-7-5309-3343-5</t>
    <phoneticPr fontId="2" type="noConversion"/>
  </si>
  <si>
    <t>978-7-5309-3196-7</t>
    <phoneticPr fontId="2" type="noConversion"/>
  </si>
  <si>
    <t>978-7-5309-3197-4</t>
    <phoneticPr fontId="2" type="noConversion"/>
  </si>
  <si>
    <r>
      <t>劳动与技术</t>
    </r>
    <r>
      <rPr>
        <sz val="9"/>
        <rFont val="宋体"/>
        <family val="3"/>
        <charset val="134"/>
      </rPr>
      <t>·七年级（全一册）</t>
    </r>
    <phoneticPr fontId="2" type="noConversion"/>
  </si>
  <si>
    <r>
      <t>普通高中教科书·物理·必修（第一册）</t>
    </r>
    <r>
      <rPr>
        <sz val="9"/>
        <color theme="0"/>
        <rFont val="宋体"/>
        <family val="3"/>
        <charset val="134"/>
      </rPr>
      <t/>
    </r>
    <phoneticPr fontId="2" type="noConversion"/>
  </si>
  <si>
    <r>
      <t>普通高中教科书</t>
    </r>
    <r>
      <rPr>
        <sz val="9"/>
        <rFont val="宋体"/>
        <family val="3"/>
        <charset val="134"/>
      </rPr>
      <t>·思想政治·（必修1）·中国特色社会主义</t>
    </r>
    <phoneticPr fontId="2" type="noConversion"/>
  </si>
  <si>
    <r>
      <t>普通高中教科书</t>
    </r>
    <r>
      <rPr>
        <sz val="9"/>
        <rFont val="宋体"/>
        <family val="3"/>
        <charset val="134"/>
      </rPr>
      <t>·思想政治·（必修2）·经济与社会</t>
    </r>
    <phoneticPr fontId="2" type="noConversion"/>
  </si>
  <si>
    <r>
      <t>天津历史</t>
    </r>
    <r>
      <rPr>
        <sz val="9"/>
        <rFont val="宋体"/>
        <family val="3"/>
        <charset val="134"/>
      </rPr>
      <t>·（全一册）</t>
    </r>
    <phoneticPr fontId="2" type="noConversion"/>
  </si>
  <si>
    <r>
      <t>劳动与技术</t>
    </r>
    <r>
      <rPr>
        <sz val="9"/>
        <rFont val="宋体"/>
        <family val="3"/>
        <charset val="134"/>
      </rPr>
      <t>·（教师用书）·三～五年级（全一册）</t>
    </r>
    <phoneticPr fontId="2" type="noConversion"/>
  </si>
  <si>
    <r>
      <t>劳动与技术</t>
    </r>
    <r>
      <rPr>
        <sz val="9"/>
        <rFont val="宋体"/>
        <family val="3"/>
        <charset val="134"/>
      </rPr>
      <t>·（教师用书）·六年级（全一册）</t>
    </r>
    <phoneticPr fontId="2" type="noConversion"/>
  </si>
  <si>
    <t>978-7-5309-2056-5</t>
    <phoneticPr fontId="2" type="noConversion"/>
  </si>
  <si>
    <t>978-7-5309-2057-2</t>
    <phoneticPr fontId="2" type="noConversion"/>
  </si>
  <si>
    <t>787*1092</t>
    <phoneticPr fontId="2" type="noConversion"/>
  </si>
  <si>
    <t>978-7-5309-2058-9</t>
    <phoneticPr fontId="2" type="noConversion"/>
  </si>
  <si>
    <t>978-7-107-31205-2</t>
    <phoneticPr fontId="2" type="noConversion"/>
  </si>
  <si>
    <r>
      <t>劳动与技术</t>
    </r>
    <r>
      <rPr>
        <sz val="9"/>
        <rFont val="宋体"/>
        <family val="3"/>
        <charset val="134"/>
      </rPr>
      <t>·八年级（全一册）</t>
    </r>
    <phoneticPr fontId="2" type="noConversion"/>
  </si>
  <si>
    <r>
      <t>义教道德与法治</t>
    </r>
    <r>
      <rPr>
        <sz val="9"/>
        <rFont val="宋体"/>
        <family val="3"/>
        <charset val="134"/>
      </rPr>
      <t>·一年级（上）</t>
    </r>
    <phoneticPr fontId="2" type="noConversion"/>
  </si>
  <si>
    <r>
      <t>义教道德与法治</t>
    </r>
    <r>
      <rPr>
        <sz val="9"/>
        <rFont val="宋体"/>
        <family val="3"/>
        <charset val="134"/>
      </rPr>
      <t>·二年级（上）</t>
    </r>
    <phoneticPr fontId="2" type="noConversion"/>
  </si>
  <si>
    <t>978-7-107-31933-4</t>
    <phoneticPr fontId="2" type="noConversion"/>
  </si>
  <si>
    <r>
      <t>义教道德与法治</t>
    </r>
    <r>
      <rPr>
        <sz val="9"/>
        <rFont val="宋体"/>
        <family val="3"/>
        <charset val="134"/>
      </rPr>
      <t>·三年级（上）</t>
    </r>
    <phoneticPr fontId="2" type="noConversion"/>
  </si>
  <si>
    <t>978-7-107-32894-7</t>
    <phoneticPr fontId="2" type="noConversion"/>
  </si>
  <si>
    <r>
      <t>义教道德与法治</t>
    </r>
    <r>
      <rPr>
        <sz val="9"/>
        <rFont val="宋体"/>
        <family val="3"/>
        <charset val="134"/>
      </rPr>
      <t>·四年级（上）</t>
    </r>
    <phoneticPr fontId="2" type="noConversion"/>
  </si>
  <si>
    <t>978-7-107-33512-9</t>
    <phoneticPr fontId="2" type="noConversion"/>
  </si>
  <si>
    <r>
      <t>义教道德与法治</t>
    </r>
    <r>
      <rPr>
        <sz val="9"/>
        <rFont val="宋体"/>
        <family val="3"/>
        <charset val="134"/>
      </rPr>
      <t>·五年级（上）</t>
    </r>
    <phoneticPr fontId="2" type="noConversion"/>
  </si>
  <si>
    <t>978-7-107-33513-6</t>
    <phoneticPr fontId="2" type="noConversion"/>
  </si>
  <si>
    <r>
      <t>义教道德与法治</t>
    </r>
    <r>
      <rPr>
        <sz val="9"/>
        <rFont val="宋体"/>
        <family val="3"/>
        <charset val="134"/>
      </rPr>
      <t>·六年级（上）</t>
    </r>
    <phoneticPr fontId="2" type="noConversion"/>
  </si>
  <si>
    <t>978-7-107-33556-3</t>
    <phoneticPr fontId="2" type="noConversion"/>
  </si>
  <si>
    <t>978-7-107-24456-8</t>
    <phoneticPr fontId="2" type="noConversion"/>
  </si>
  <si>
    <r>
      <t>体育与健康</t>
    </r>
    <r>
      <rPr>
        <sz val="9"/>
        <rFont val="宋体"/>
        <family val="3"/>
        <charset val="134"/>
      </rPr>
      <t>·七年级（全一册）（循环）</t>
    </r>
    <phoneticPr fontId="2" type="noConversion"/>
  </si>
  <si>
    <r>
      <t>体育与健康</t>
    </r>
    <r>
      <rPr>
        <sz val="9"/>
        <rFont val="宋体"/>
        <family val="3"/>
        <charset val="134"/>
      </rPr>
      <t>·八年级（全一册）（循环）</t>
    </r>
    <phoneticPr fontId="2" type="noConversion"/>
  </si>
  <si>
    <r>
      <t>体育与健康</t>
    </r>
    <r>
      <rPr>
        <sz val="9"/>
        <rFont val="宋体"/>
        <family val="3"/>
        <charset val="134"/>
      </rPr>
      <t>·九年级（全一册）（循环）</t>
    </r>
    <phoneticPr fontId="2" type="noConversion"/>
  </si>
  <si>
    <t>978-7-107-26438-2</t>
    <phoneticPr fontId="2" type="noConversion"/>
  </si>
  <si>
    <t>978-7-107-28007-8</t>
    <phoneticPr fontId="2" type="noConversion"/>
  </si>
  <si>
    <r>
      <t>天津与世界</t>
    </r>
    <r>
      <rPr>
        <sz val="9"/>
        <rFont val="宋体"/>
        <family val="3"/>
        <charset val="134"/>
      </rPr>
      <t>·三年级（上）（循环）</t>
    </r>
    <phoneticPr fontId="2" type="noConversion"/>
  </si>
  <si>
    <r>
      <t>天津与世界</t>
    </r>
    <r>
      <rPr>
        <sz val="9"/>
        <rFont val="宋体"/>
        <family val="3"/>
        <charset val="134"/>
      </rPr>
      <t>·四年级（上）（循环）</t>
    </r>
    <phoneticPr fontId="2" type="noConversion"/>
  </si>
  <si>
    <r>
      <t>天津与世界</t>
    </r>
    <r>
      <rPr>
        <sz val="9"/>
        <rFont val="宋体"/>
        <family val="3"/>
        <charset val="134"/>
      </rPr>
      <t>·五年级（上）（循环）</t>
    </r>
    <phoneticPr fontId="2" type="noConversion"/>
  </si>
  <si>
    <r>
      <t>天津与世界</t>
    </r>
    <r>
      <rPr>
        <sz val="9"/>
        <rFont val="宋体"/>
        <family val="3"/>
        <charset val="134"/>
      </rPr>
      <t>·六年级（上）（循环）</t>
    </r>
    <phoneticPr fontId="2" type="noConversion"/>
  </si>
  <si>
    <r>
      <t>阳光体育运动锻炼手册</t>
    </r>
    <r>
      <rPr>
        <sz val="9"/>
        <rFont val="宋体"/>
        <family val="3"/>
        <charset val="134"/>
      </rPr>
      <t>·（</t>
    </r>
    <r>
      <rPr>
        <sz val="8.65"/>
        <rFont val="宋体"/>
        <family val="3"/>
        <charset val="134"/>
      </rPr>
      <t>1～2年级）</t>
    </r>
    <phoneticPr fontId="2" type="noConversion"/>
  </si>
  <si>
    <t>978-7-5309-5747-9</t>
    <phoneticPr fontId="2" type="noConversion"/>
  </si>
  <si>
    <t>128克铜版</t>
    <phoneticPr fontId="2" type="noConversion"/>
  </si>
  <si>
    <t>105克铜版</t>
  </si>
  <si>
    <r>
      <t>阳光体育运动锻炼手册</t>
    </r>
    <r>
      <rPr>
        <sz val="9"/>
        <rFont val="宋体"/>
        <family val="3"/>
        <charset val="134"/>
      </rPr>
      <t>·（3</t>
    </r>
    <r>
      <rPr>
        <sz val="8.65"/>
        <rFont val="宋体"/>
        <family val="3"/>
        <charset val="134"/>
      </rPr>
      <t>～4年级）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</si>
  <si>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978-7-5309-5746-2</t>
    <phoneticPr fontId="2" type="noConversion"/>
  </si>
  <si>
    <r>
      <t>阳光体育运动锻炼手册</t>
    </r>
    <r>
      <rPr>
        <sz val="9"/>
        <rFont val="宋体"/>
        <family val="3"/>
        <charset val="134"/>
      </rPr>
      <t>·（5</t>
    </r>
    <r>
      <rPr>
        <sz val="8.65"/>
        <rFont val="宋体"/>
        <family val="3"/>
        <charset val="134"/>
      </rPr>
      <t>～6年级）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</si>
  <si>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978-7-5309-5745-5</t>
    <phoneticPr fontId="2" type="noConversion"/>
  </si>
  <si>
    <r>
      <t>阳光体育运动锻炼手册</t>
    </r>
    <r>
      <rPr>
        <sz val="9"/>
        <rFont val="宋体"/>
        <family val="3"/>
        <charset val="134"/>
      </rPr>
      <t>·（7</t>
    </r>
    <r>
      <rPr>
        <sz val="8.65"/>
        <rFont val="宋体"/>
        <family val="3"/>
        <charset val="134"/>
      </rPr>
      <t>～9年级）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</si>
  <si>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978-7-5309-5744-8</t>
    <phoneticPr fontId="2" type="noConversion"/>
  </si>
  <si>
    <r>
      <t>阳光体育运动锻炼手册</t>
    </r>
    <r>
      <rPr>
        <sz val="9"/>
        <rFont val="宋体"/>
        <family val="3"/>
        <charset val="134"/>
      </rPr>
      <t>·（高中</t>
    </r>
    <r>
      <rPr>
        <sz val="8.65"/>
        <rFont val="宋体"/>
        <family val="3"/>
        <charset val="134"/>
      </rPr>
      <t>年级）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</si>
  <si>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978-7-5309-5750-9</t>
    <phoneticPr fontId="2" type="noConversion"/>
  </si>
  <si>
    <r>
      <t>劳动与技术</t>
    </r>
    <r>
      <rPr>
        <sz val="9"/>
        <rFont val="宋体"/>
        <family val="3"/>
        <charset val="134"/>
      </rPr>
      <t>·九年级（全一册）</t>
    </r>
    <phoneticPr fontId="2" type="noConversion"/>
  </si>
  <si>
    <t>普通高中教科书·音乐·（必修）音乐鉴赏</t>
    <phoneticPr fontId="2" type="noConversion"/>
  </si>
  <si>
    <t>870卷</t>
  </si>
  <si>
    <t>978-7-107-34638-5</t>
    <phoneticPr fontId="2" type="noConversion"/>
  </si>
  <si>
    <t>870卷</t>
    <phoneticPr fontId="2" type="noConversion"/>
  </si>
  <si>
    <t>普通高中教科书·历史·（选择性必修1）·国家制度与社会治理</t>
    <phoneticPr fontId="2" type="noConversion"/>
  </si>
  <si>
    <t>978-7-107-34721-4</t>
    <phoneticPr fontId="2" type="noConversion"/>
  </si>
  <si>
    <t>普通高中教科书·历史·（选择性必修2）·经济与社会生活</t>
    <phoneticPr fontId="2" type="noConversion"/>
  </si>
  <si>
    <t>978-7-107-34880-8</t>
    <phoneticPr fontId="2" type="noConversion"/>
  </si>
  <si>
    <t>普通高中教科书·化学·（选择性必修1）·化学反应原理</t>
    <phoneticPr fontId="2" type="noConversion"/>
  </si>
  <si>
    <t>普通高中教科书·生物学·（选择性必修1）·稳态与调节</t>
    <phoneticPr fontId="2" type="noConversion"/>
  </si>
  <si>
    <t>978-7-107-34602-6</t>
    <phoneticPr fontId="2" type="noConversion"/>
  </si>
  <si>
    <t>978-7-107-34599-9</t>
    <phoneticPr fontId="2" type="noConversion"/>
  </si>
  <si>
    <t>普通高中教科书·数学·（选择性必修）（第一册）</t>
    <phoneticPr fontId="2" type="noConversion"/>
  </si>
  <si>
    <t>978-7-107-34596-8</t>
    <phoneticPr fontId="2" type="noConversion"/>
  </si>
  <si>
    <r>
      <t>普通高中教科书</t>
    </r>
    <r>
      <rPr>
        <sz val="9"/>
        <rFont val="宋体"/>
        <family val="3"/>
        <charset val="134"/>
      </rPr>
      <t>·思想政治·（选择性必修1）·当代国际政治与经济</t>
    </r>
    <phoneticPr fontId="2" type="noConversion"/>
  </si>
  <si>
    <t>978-7-107-34739-9</t>
    <phoneticPr fontId="2" type="noConversion"/>
  </si>
  <si>
    <t>978-7-107-34690-3</t>
    <phoneticPr fontId="2" type="noConversion"/>
  </si>
  <si>
    <t>60克胶卷</t>
    <phoneticPr fontId="2" type="noConversion"/>
  </si>
  <si>
    <t>普通高中教科书·美术·（选择性必修2）·中国书画</t>
    <phoneticPr fontId="2" type="noConversion"/>
  </si>
  <si>
    <t>978-7-107-34744-3</t>
    <phoneticPr fontId="2" type="noConversion"/>
  </si>
  <si>
    <t>890*1240</t>
    <phoneticPr fontId="2" type="noConversion"/>
  </si>
  <si>
    <t>普通高中教科书·美术·（选择性必修1）·绘画</t>
    <phoneticPr fontId="2" type="noConversion"/>
  </si>
  <si>
    <t>978-7-107-34743-6</t>
    <phoneticPr fontId="2" type="noConversion"/>
  </si>
  <si>
    <r>
      <t>普通高中教科书</t>
    </r>
    <r>
      <rPr>
        <sz val="9"/>
        <rFont val="宋体"/>
        <family val="3"/>
        <charset val="134"/>
      </rPr>
      <t xml:space="preserve">·音乐·（必修）·歌唱 </t>
    </r>
    <phoneticPr fontId="2" type="noConversion"/>
  </si>
  <si>
    <t>978-7-103-05697-4</t>
    <phoneticPr fontId="2" type="noConversion"/>
  </si>
  <si>
    <t>978-7-107-34195-3</t>
    <phoneticPr fontId="2" type="noConversion"/>
  </si>
  <si>
    <r>
      <t>普通高中教科书</t>
    </r>
    <r>
      <rPr>
        <sz val="9"/>
        <rFont val="宋体"/>
        <family val="3"/>
        <charset val="134"/>
      </rPr>
      <t>·</t>
    </r>
    <r>
      <rPr>
        <sz val="9"/>
        <rFont val="宋体"/>
        <family val="3"/>
        <charset val="134"/>
        <scheme val="minor"/>
      </rPr>
      <t>思想政治·（必修4）</t>
    </r>
    <r>
      <rPr>
        <sz val="9"/>
        <rFont val="宋体"/>
        <family val="3"/>
        <charset val="134"/>
      </rPr>
      <t>·哲学与文化</t>
    </r>
    <phoneticPr fontId="2" type="noConversion"/>
  </si>
  <si>
    <t>978-7-5309-8381-2</t>
    <phoneticPr fontId="2" type="noConversion"/>
  </si>
  <si>
    <t>70克胶卷</t>
    <phoneticPr fontId="2" type="noConversion"/>
  </si>
  <si>
    <r>
      <t>科技前沿</t>
    </r>
    <r>
      <rPr>
        <sz val="9"/>
        <rFont val="宋体"/>
        <family val="3"/>
        <charset val="134"/>
      </rPr>
      <t>·九年级（上册）（循环）</t>
    </r>
    <phoneticPr fontId="2" type="noConversion"/>
  </si>
  <si>
    <t>978-7-5309-8389-8</t>
    <phoneticPr fontId="2" type="noConversion"/>
  </si>
  <si>
    <t>978-7-5309-8388-1</t>
    <phoneticPr fontId="2" type="noConversion"/>
  </si>
  <si>
    <t>978-7-5309-8387-4</t>
    <phoneticPr fontId="2" type="noConversion"/>
  </si>
  <si>
    <t>978-7-5309-8386-7</t>
    <phoneticPr fontId="2" type="noConversion"/>
  </si>
  <si>
    <t>普通高中教科书·语文·（选择性必修）·中册</t>
    <phoneticPr fontId="2" type="noConversion"/>
  </si>
  <si>
    <t>978-7-107-34742-9</t>
    <phoneticPr fontId="2" type="noConversion"/>
  </si>
  <si>
    <t>普通高中教科书·语文·（选择性必修）·下册</t>
    <phoneticPr fontId="2" type="noConversion"/>
  </si>
  <si>
    <t>978-7-107-35025-2</t>
    <phoneticPr fontId="2" type="noConversion"/>
  </si>
  <si>
    <t>978-7-107-34879-2</t>
    <phoneticPr fontId="2" type="noConversion"/>
  </si>
  <si>
    <t>普通高中教科书·历史·（选择性必修3）·文化交流与传播</t>
    <phoneticPr fontId="2" type="noConversion"/>
  </si>
  <si>
    <t>978-7-107-34597-5</t>
    <phoneticPr fontId="2" type="noConversion"/>
  </si>
  <si>
    <t>普通高中教科书·数学·（选择性必修）（第二册）</t>
    <phoneticPr fontId="2" type="noConversion"/>
  </si>
  <si>
    <t>普通高中教科书·数学·（选择性必修）（第三册）</t>
    <phoneticPr fontId="2" type="noConversion"/>
  </si>
  <si>
    <t>978-7-107-34598-2</t>
    <phoneticPr fontId="2" type="noConversion"/>
  </si>
  <si>
    <t>978-7-107-34603-3</t>
    <phoneticPr fontId="2" type="noConversion"/>
  </si>
  <si>
    <t>普通高中教科书·化学·（选择性必修3）·有机化学基础</t>
    <phoneticPr fontId="2" type="noConversion"/>
  </si>
  <si>
    <t>978-7-107-34604-0</t>
    <phoneticPr fontId="2" type="noConversion"/>
  </si>
  <si>
    <t>普通高中教科书·生物学·（选择性必修2）·生物与环境</t>
    <phoneticPr fontId="2" type="noConversion"/>
  </si>
  <si>
    <t>978-7-107-34600-2</t>
    <phoneticPr fontId="2" type="noConversion"/>
  </si>
  <si>
    <t>普通高中教科书·生物学·（选择性必修3）·生物技术与工程</t>
    <phoneticPr fontId="2" type="noConversion"/>
  </si>
  <si>
    <t>978-7-107-34601-9</t>
    <phoneticPr fontId="2" type="noConversion"/>
  </si>
  <si>
    <t>978-7-5309-8435-2</t>
    <phoneticPr fontId="2" type="noConversion"/>
  </si>
  <si>
    <t>978-7-5309-8434-5</t>
    <phoneticPr fontId="2" type="noConversion"/>
  </si>
  <si>
    <t>生态文明教育（中学版）</t>
    <phoneticPr fontId="2" type="noConversion"/>
  </si>
  <si>
    <t>生态文明教育（小学版）</t>
    <phoneticPr fontId="2" type="noConversion"/>
  </si>
  <si>
    <r>
      <t>普通高中教科书</t>
    </r>
    <r>
      <rPr>
        <sz val="9"/>
        <rFont val="宋体"/>
        <family val="3"/>
        <charset val="134"/>
      </rPr>
      <t>·语文·（选择性必修）·上册</t>
    </r>
    <phoneticPr fontId="2" type="noConversion"/>
  </si>
  <si>
    <t>普通高中教科书·化学·（选择性必修2）·物质结构与性质</t>
    <phoneticPr fontId="2" type="noConversion"/>
  </si>
  <si>
    <t>80克胶卷</t>
    <phoneticPr fontId="2" type="noConversion"/>
  </si>
  <si>
    <t>80克胶卷</t>
    <phoneticPr fontId="2" type="noConversion"/>
  </si>
  <si>
    <t>2021秋季教材用纸（插页部分）</t>
    <phoneticPr fontId="2" type="noConversion"/>
  </si>
  <si>
    <t>2021秋季教材用纸（封面部分）</t>
    <phoneticPr fontId="2" type="noConversion"/>
  </si>
  <si>
    <t>2021秋季教材用纸（内文部分）</t>
    <phoneticPr fontId="2" type="noConversion"/>
  </si>
  <si>
    <t>普通高中教科书·思想政治·（选择性必修2）·法律与生活</t>
    <phoneticPr fontId="2" type="noConversion"/>
  </si>
  <si>
    <t>普通高中教科书·思想政治·（选择性必修3）·逻辑与思维</t>
    <phoneticPr fontId="2" type="noConversion"/>
  </si>
  <si>
    <t>普通高中教科书·物理·选择性必修·（第一册）</t>
    <phoneticPr fontId="2" type="noConversion"/>
  </si>
  <si>
    <t>普通高中教科书·物理·选择性必修·（第二册）</t>
    <phoneticPr fontId="2" type="noConversion"/>
  </si>
  <si>
    <t>普通高中教科书·物理·选择性必修·（第三册）</t>
    <phoneticPr fontId="2" type="noConversion"/>
  </si>
  <si>
    <t>普通高中教科书·美术·（选择性必修4）·设计</t>
    <phoneticPr fontId="2" type="noConversion"/>
  </si>
  <si>
    <t>890*1240</t>
    <phoneticPr fontId="2" type="noConversion"/>
  </si>
  <si>
    <r>
      <t>习近平新时代中国特色社会主义思想学生读本</t>
    </r>
    <r>
      <rPr>
        <sz val="9"/>
        <rFont val="宋体"/>
        <family val="3"/>
        <charset val="134"/>
      </rPr>
      <t>·</t>
    </r>
    <r>
      <rPr>
        <sz val="8.75"/>
        <rFont val="宋体"/>
        <family val="3"/>
        <charset val="134"/>
      </rPr>
      <t>小学低年级</t>
    </r>
    <phoneticPr fontId="2" type="noConversion"/>
  </si>
  <si>
    <t>787*1092</t>
    <phoneticPr fontId="2" type="noConversion"/>
  </si>
  <si>
    <r>
      <t>习近平新时代中国特色社会主义思想学生读本</t>
    </r>
    <r>
      <rPr>
        <sz val="9"/>
        <rFont val="宋体"/>
        <family val="3"/>
        <charset val="134"/>
      </rPr>
      <t>·</t>
    </r>
    <r>
      <rPr>
        <sz val="8.75"/>
        <rFont val="宋体"/>
        <family val="3"/>
        <charset val="134"/>
      </rPr>
      <t>小学高年级</t>
    </r>
    <phoneticPr fontId="2" type="noConversion"/>
  </si>
  <si>
    <t>天津市中小学教材零售价格公示表</t>
    <phoneticPr fontId="2" type="noConversion"/>
  </si>
  <si>
    <t>插页页数</t>
    <phoneticPr fontId="2" type="noConversion"/>
  </si>
  <si>
    <t>审核价格（元）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</si>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</sst>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00_);[Red]\(0.000\)"/>
    <numFmt numFmtId="178" formatCode="0_);[Red]\(0\)"/>
    <numFmt numFmtId="179" formatCode="0_ "/>
  </numFmts>
  <fonts count="13" x14ac:knownFonts="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28"/>
      <name val="宋体"/>
      <family val="3"/>
      <charset val="134"/>
    </font>
    <font>
      <b/>
      <sz val="9"/>
      <name val="宋体"/>
      <family val="3"/>
      <charset val="134"/>
    </font>
    <font>
      <sz val="9"/>
      <color theme="0" tint="-0.249977111117893"/>
      <name val="宋体"/>
      <family val="3"/>
      <charset val="134"/>
    </font>
    <font>
      <sz val="9"/>
      <color theme="0" tint="-0.1499984740745262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0"/>
      <name val="宋体"/>
      <family val="3"/>
      <charset val="134"/>
    </font>
    <font>
      <sz val="8.65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8.75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/>
  </cellStyleXfs>
  <cellXfs count="107">
    <xf numFmtId="0" fontId="0" fillId="0" borderId="0" xfId="0"/>
    <xf numFmtId="0" fontId="2" fillId="0" borderId="0" xfId="1" applyFont="1" applyFill="1" applyAlignment="1">
      <alignment horizontal="center" vertical="center"/>
    </xf>
    <xf numFmtId="176" fontId="2" fillId="0" borderId="0" xfId="1" applyNumberFormat="1" applyFont="1" applyFill="1" applyAlignment="1">
      <alignment horizontal="right" vertical="center"/>
    </xf>
    <xf numFmtId="177" fontId="5" fillId="0" borderId="3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49" fontId="2" fillId="0" borderId="3" xfId="2" applyNumberFormat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center"/>
    </xf>
    <xf numFmtId="177" fontId="2" fillId="0" borderId="3" xfId="2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right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7" fillId="0" borderId="0" xfId="1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vertical="center"/>
    </xf>
    <xf numFmtId="0" fontId="8" fillId="0" borderId="3" xfId="1" applyFont="1" applyFill="1" applyBorder="1" applyAlignment="1">
      <alignment horizontal="left" vertical="center" shrinkToFit="1"/>
    </xf>
    <xf numFmtId="0" fontId="8" fillId="0" borderId="0" xfId="1" applyFont="1" applyFill="1">
      <alignment vertical="center"/>
    </xf>
    <xf numFmtId="0" fontId="2" fillId="0" borderId="0" xfId="1" applyFont="1" applyFill="1">
      <alignment vertical="center"/>
    </xf>
    <xf numFmtId="178" fontId="7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/>
    </xf>
    <xf numFmtId="178" fontId="6" fillId="0" borderId="0" xfId="1" applyNumberFormat="1" applyFont="1" applyFill="1" applyAlignment="1">
      <alignment horizontal="right" vertical="center"/>
    </xf>
    <xf numFmtId="177" fontId="6" fillId="0" borderId="0" xfId="1" applyNumberFormat="1" applyFont="1" applyFill="1" applyAlignment="1">
      <alignment horizontal="right" vertical="center"/>
    </xf>
    <xf numFmtId="0" fontId="8" fillId="0" borderId="0" xfId="1" applyFont="1" applyFill="1" applyAlignment="1">
      <alignment horizontal="left" vertical="center" shrinkToFit="1"/>
    </xf>
    <xf numFmtId="0" fontId="8" fillId="0" borderId="3" xfId="0" applyNumberFormat="1" applyFont="1" applyFill="1" applyBorder="1" applyAlignment="1">
      <alignment horizontal="left" vertical="center" shrinkToFit="1"/>
    </xf>
    <xf numFmtId="0" fontId="8" fillId="0" borderId="3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8" fillId="0" borderId="3" xfId="1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shrinkToFit="1"/>
    </xf>
    <xf numFmtId="0" fontId="8" fillId="0" borderId="5" xfId="1" applyFont="1" applyFill="1" applyBorder="1" applyAlignment="1">
      <alignment horizontal="left" vertical="center" shrinkToFit="1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177" fontId="2" fillId="0" borderId="5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Alignment="1">
      <alignment horizontal="right" vertical="center"/>
    </xf>
    <xf numFmtId="177" fontId="2" fillId="0" borderId="0" xfId="1" applyNumberFormat="1" applyFont="1" applyFill="1" applyAlignment="1">
      <alignment horizontal="right" vertical="center"/>
    </xf>
    <xf numFmtId="178" fontId="2" fillId="0" borderId="5" xfId="1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 horizontal="right" vertical="center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178" fontId="6" fillId="0" borderId="5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179" fontId="2" fillId="0" borderId="0" xfId="1" applyNumberFormat="1" applyFont="1" applyFill="1">
      <alignment vertical="center"/>
    </xf>
    <xf numFmtId="179" fontId="2" fillId="0" borderId="0" xfId="1" applyNumberFormat="1" applyFont="1" applyFill="1" applyAlignment="1">
      <alignment horizontal="center" vertical="center"/>
    </xf>
    <xf numFmtId="176" fontId="8" fillId="0" borderId="3" xfId="2" applyNumberFormat="1" applyFont="1" applyFill="1" applyBorder="1" applyAlignment="1">
      <alignment horizontal="right" vertical="center"/>
    </xf>
    <xf numFmtId="178" fontId="5" fillId="0" borderId="4" xfId="1" applyNumberFormat="1" applyFont="1" applyFill="1" applyBorder="1" applyAlignment="1">
      <alignment horizontal="center" vertical="center" wrapText="1"/>
    </xf>
    <xf numFmtId="179" fontId="2" fillId="0" borderId="3" xfId="1" applyNumberFormat="1" applyFont="1" applyFill="1" applyBorder="1">
      <alignment vertical="center"/>
    </xf>
    <xf numFmtId="178" fontId="2" fillId="0" borderId="4" xfId="1" applyNumberFormat="1" applyFont="1" applyFill="1" applyBorder="1" applyAlignment="1">
      <alignment horizontal="right" vertical="center"/>
    </xf>
    <xf numFmtId="179" fontId="8" fillId="0" borderId="3" xfId="1" applyNumberFormat="1" applyFont="1" applyFill="1" applyBorder="1">
      <alignment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horizontal="center" vertical="center" wrapText="1"/>
    </xf>
    <xf numFmtId="178" fontId="2" fillId="0" borderId="4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11" fillId="0" borderId="6" xfId="0" applyNumberFormat="1" applyFont="1" applyFill="1" applyBorder="1" applyAlignment="1">
      <alignment horizontal="right" vertical="center" wrapText="1"/>
    </xf>
    <xf numFmtId="0" fontId="8" fillId="0" borderId="0" xfId="1" applyNumberFormat="1" applyFont="1" applyFill="1" applyAlignment="1">
      <alignment horizontal="center" vertical="center"/>
    </xf>
    <xf numFmtId="176" fontId="8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1" xfId="1" applyNumberFormat="1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right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176" fontId="2" fillId="0" borderId="6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 shrinkToFit="1"/>
    </xf>
    <xf numFmtId="0" fontId="5" fillId="0" borderId="2" xfId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78" fontId="5" fillId="0" borderId="1" xfId="1" applyNumberFormat="1" applyFont="1" applyFill="1" applyBorder="1" applyAlignment="1">
      <alignment horizontal="center" vertical="center" wrapText="1"/>
    </xf>
    <xf numFmtId="178" fontId="5" fillId="0" borderId="3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3">
    <cellStyle name="常规" xfId="0" builtinId="0"/>
    <cellStyle name="常规_2014春季核价表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zoomScale="97" zoomScaleNormal="97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P16" sqref="P16"/>
    </sheetView>
  </sheetViews>
  <sheetFormatPr defaultRowHeight="11.25" x14ac:dyDescent="0.15"/>
  <cols>
    <col min="1" max="1" width="3.625" style="1" customWidth="1"/>
    <col min="2" max="2" width="50.625" style="30" customWidth="1"/>
    <col min="3" max="3" width="8.625" style="17" customWidth="1"/>
    <col min="4" max="4" width="4.625" style="1" customWidth="1"/>
    <col min="5" max="5" width="6.625" style="29" customWidth="1"/>
    <col min="6" max="6" width="8.625" style="24" customWidth="1"/>
    <col min="7" max="7" width="10.625" style="2" customWidth="1"/>
    <col min="8" max="16384" width="9" style="22"/>
  </cols>
  <sheetData>
    <row r="1" spans="1:7" ht="57" customHeight="1" x14ac:dyDescent="0.15">
      <c r="A1" s="91" t="s">
        <v>297</v>
      </c>
      <c r="B1" s="91"/>
      <c r="C1" s="91"/>
      <c r="D1" s="91"/>
      <c r="E1" s="91"/>
      <c r="F1" s="91"/>
      <c r="G1" s="91"/>
    </row>
    <row r="2" spans="1:7" s="1" customFormat="1" ht="38.25" customHeight="1" x14ac:dyDescent="0.15">
      <c r="A2" s="78" t="s">
        <v>300</v>
      </c>
      <c r="B2" s="79" t="s">
        <v>51</v>
      </c>
      <c r="C2" s="77" t="s">
        <v>53</v>
      </c>
      <c r="D2" s="80" t="s">
        <v>54</v>
      </c>
      <c r="E2" s="82" t="s">
        <v>60</v>
      </c>
      <c r="F2" s="83" t="s">
        <v>298</v>
      </c>
      <c r="G2" s="84" t="s">
        <v>299</v>
      </c>
    </row>
    <row r="3" spans="1:7" ht="20.100000000000001" customHeight="1" x14ac:dyDescent="0.15">
      <c r="A3" s="5">
        <v>1</v>
      </c>
      <c r="B3" s="15" t="s">
        <v>63</v>
      </c>
      <c r="C3" s="6" t="s">
        <v>64</v>
      </c>
      <c r="D3" s="7">
        <v>16</v>
      </c>
      <c r="E3" s="9">
        <v>7.75</v>
      </c>
      <c r="F3" s="7"/>
      <c r="G3" s="85">
        <v>7.5</v>
      </c>
    </row>
    <row r="4" spans="1:7" ht="20.100000000000001" customHeight="1" x14ac:dyDescent="0.15">
      <c r="A4" s="5">
        <v>2</v>
      </c>
      <c r="B4" s="15" t="s">
        <v>46</v>
      </c>
      <c r="C4" s="6" t="s">
        <v>72</v>
      </c>
      <c r="D4" s="7">
        <v>16</v>
      </c>
      <c r="E4" s="9">
        <v>7.75</v>
      </c>
      <c r="F4" s="7"/>
      <c r="G4" s="85">
        <v>7.5</v>
      </c>
    </row>
    <row r="5" spans="1:7" ht="20.100000000000001" customHeight="1" x14ac:dyDescent="0.15">
      <c r="A5" s="5">
        <v>3</v>
      </c>
      <c r="B5" s="15" t="s">
        <v>47</v>
      </c>
      <c r="C5" s="6" t="s">
        <v>76</v>
      </c>
      <c r="D5" s="7">
        <v>16</v>
      </c>
      <c r="E5" s="9">
        <v>8</v>
      </c>
      <c r="F5" s="19"/>
      <c r="G5" s="85">
        <v>7.7</v>
      </c>
    </row>
    <row r="6" spans="1:7" s="21" customFormat="1" ht="20.100000000000001" customHeight="1" x14ac:dyDescent="0.15">
      <c r="A6" s="5">
        <v>4</v>
      </c>
      <c r="B6" s="15" t="s">
        <v>48</v>
      </c>
      <c r="C6" s="6" t="s">
        <v>85</v>
      </c>
      <c r="D6" s="7">
        <v>16</v>
      </c>
      <c r="E6" s="9">
        <v>8.5</v>
      </c>
      <c r="F6" s="19"/>
      <c r="G6" s="85">
        <v>8.1</v>
      </c>
    </row>
    <row r="7" spans="1:7" s="21" customFormat="1" ht="20.100000000000001" customHeight="1" x14ac:dyDescent="0.15">
      <c r="A7" s="5">
        <v>5</v>
      </c>
      <c r="B7" s="15" t="s">
        <v>49</v>
      </c>
      <c r="C7" s="6" t="s">
        <v>85</v>
      </c>
      <c r="D7" s="7">
        <v>16</v>
      </c>
      <c r="E7" s="9">
        <v>8.25</v>
      </c>
      <c r="F7" s="19"/>
      <c r="G7" s="85">
        <v>7.9</v>
      </c>
    </row>
    <row r="8" spans="1:7" ht="20.100000000000001" customHeight="1" x14ac:dyDescent="0.15">
      <c r="A8" s="5">
        <v>6</v>
      </c>
      <c r="B8" s="15" t="s">
        <v>90</v>
      </c>
      <c r="C8" s="6" t="s">
        <v>85</v>
      </c>
      <c r="D8" s="7">
        <v>16</v>
      </c>
      <c r="E8" s="9">
        <v>8.75</v>
      </c>
      <c r="F8" s="19"/>
      <c r="G8" s="85">
        <v>8.35</v>
      </c>
    </row>
    <row r="9" spans="1:7" ht="20.100000000000001" customHeight="1" x14ac:dyDescent="0.15">
      <c r="A9" s="5">
        <v>7</v>
      </c>
      <c r="B9" s="15" t="s">
        <v>21</v>
      </c>
      <c r="C9" s="6" t="s">
        <v>5</v>
      </c>
      <c r="D9" s="7">
        <v>16</v>
      </c>
      <c r="E9" s="9">
        <v>9.25</v>
      </c>
      <c r="F9" s="7"/>
      <c r="G9" s="85">
        <v>8.8000000000000007</v>
      </c>
    </row>
    <row r="10" spans="1:7" ht="20.100000000000001" customHeight="1" x14ac:dyDescent="0.15">
      <c r="A10" s="5">
        <v>8</v>
      </c>
      <c r="B10" s="15" t="s">
        <v>20</v>
      </c>
      <c r="C10" s="6" t="s">
        <v>72</v>
      </c>
      <c r="D10" s="7">
        <v>16</v>
      </c>
      <c r="E10" s="9">
        <v>10.5</v>
      </c>
      <c r="F10" s="7"/>
      <c r="G10" s="85">
        <v>9.9</v>
      </c>
    </row>
    <row r="11" spans="1:7" ht="20.100000000000001" customHeight="1" x14ac:dyDescent="0.15">
      <c r="A11" s="5">
        <v>9</v>
      </c>
      <c r="B11" s="15" t="s">
        <v>19</v>
      </c>
      <c r="C11" s="6" t="s">
        <v>76</v>
      </c>
      <c r="D11" s="7">
        <v>16</v>
      </c>
      <c r="E11" s="9">
        <v>9.75</v>
      </c>
      <c r="F11" s="7"/>
      <c r="G11" s="85">
        <v>9.1999999999999993</v>
      </c>
    </row>
    <row r="12" spans="1:7" ht="20.100000000000001" customHeight="1" x14ac:dyDescent="0.15">
      <c r="A12" s="5">
        <v>10</v>
      </c>
      <c r="B12" s="20" t="s">
        <v>191</v>
      </c>
      <c r="C12" s="13" t="s">
        <v>171</v>
      </c>
      <c r="D12" s="13">
        <v>16</v>
      </c>
      <c r="E12" s="11">
        <v>4.75</v>
      </c>
      <c r="F12" s="18"/>
      <c r="G12" s="85">
        <v>4.8499999999999996</v>
      </c>
    </row>
    <row r="13" spans="1:7" ht="20.100000000000001" customHeight="1" x14ac:dyDescent="0.15">
      <c r="A13" s="5">
        <v>11</v>
      </c>
      <c r="B13" s="20" t="s">
        <v>192</v>
      </c>
      <c r="C13" s="13" t="s">
        <v>171</v>
      </c>
      <c r="D13" s="13">
        <v>16</v>
      </c>
      <c r="E13" s="11">
        <v>4.5</v>
      </c>
      <c r="F13" s="18"/>
      <c r="G13" s="85">
        <v>4.5999999999999996</v>
      </c>
    </row>
    <row r="14" spans="1:7" ht="20.100000000000001" customHeight="1" x14ac:dyDescent="0.15">
      <c r="A14" s="5">
        <v>12</v>
      </c>
      <c r="B14" s="20" t="s">
        <v>194</v>
      </c>
      <c r="C14" s="13" t="s">
        <v>171</v>
      </c>
      <c r="D14" s="13">
        <v>16</v>
      </c>
      <c r="E14" s="11">
        <v>5.75</v>
      </c>
      <c r="F14" s="18"/>
      <c r="G14" s="85">
        <v>5.7</v>
      </c>
    </row>
    <row r="15" spans="1:7" ht="20.100000000000001" customHeight="1" x14ac:dyDescent="0.15">
      <c r="A15" s="5">
        <v>13</v>
      </c>
      <c r="B15" s="20" t="s">
        <v>196</v>
      </c>
      <c r="C15" s="13" t="s">
        <v>171</v>
      </c>
      <c r="D15" s="13">
        <v>16</v>
      </c>
      <c r="E15" s="11">
        <v>6.25</v>
      </c>
      <c r="F15" s="18"/>
      <c r="G15" s="85">
        <v>6.15</v>
      </c>
    </row>
    <row r="16" spans="1:7" ht="20.100000000000001" customHeight="1" x14ac:dyDescent="0.15">
      <c r="A16" s="5">
        <v>14</v>
      </c>
      <c r="B16" s="20" t="s">
        <v>198</v>
      </c>
      <c r="C16" s="13" t="s">
        <v>171</v>
      </c>
      <c r="D16" s="13">
        <v>16</v>
      </c>
      <c r="E16" s="11">
        <v>6</v>
      </c>
      <c r="F16" s="18"/>
      <c r="G16" s="85">
        <v>5.95</v>
      </c>
    </row>
    <row r="17" spans="1:7" ht="20.100000000000001" customHeight="1" x14ac:dyDescent="0.15">
      <c r="A17" s="5">
        <v>15</v>
      </c>
      <c r="B17" s="20" t="s">
        <v>200</v>
      </c>
      <c r="C17" s="13" t="s">
        <v>171</v>
      </c>
      <c r="D17" s="13">
        <v>16</v>
      </c>
      <c r="E17" s="11">
        <v>6</v>
      </c>
      <c r="F17" s="18"/>
      <c r="G17" s="85">
        <v>5.95</v>
      </c>
    </row>
    <row r="18" spans="1:7" ht="20.100000000000001" customHeight="1" x14ac:dyDescent="0.15">
      <c r="A18" s="5">
        <v>16</v>
      </c>
      <c r="B18" s="16" t="s">
        <v>75</v>
      </c>
      <c r="C18" s="10" t="s">
        <v>5</v>
      </c>
      <c r="D18" s="10">
        <v>16</v>
      </c>
      <c r="E18" s="14">
        <v>8</v>
      </c>
      <c r="F18" s="10"/>
      <c r="G18" s="85">
        <v>7.7</v>
      </c>
    </row>
    <row r="19" spans="1:7" ht="20.100000000000001" customHeight="1" x14ac:dyDescent="0.15">
      <c r="A19" s="5">
        <v>17</v>
      </c>
      <c r="B19" s="16" t="s">
        <v>74</v>
      </c>
      <c r="C19" s="10" t="s">
        <v>5</v>
      </c>
      <c r="D19" s="10">
        <v>16</v>
      </c>
      <c r="E19" s="14">
        <v>7.25</v>
      </c>
      <c r="F19" s="10"/>
      <c r="G19" s="85">
        <v>7.05</v>
      </c>
    </row>
    <row r="20" spans="1:7" s="21" customFormat="1" ht="20.100000000000001" customHeight="1" x14ac:dyDescent="0.15">
      <c r="A20" s="5">
        <v>18</v>
      </c>
      <c r="B20" s="16" t="s">
        <v>82</v>
      </c>
      <c r="C20" s="10" t="s">
        <v>5</v>
      </c>
      <c r="D20" s="10">
        <v>16</v>
      </c>
      <c r="E20" s="14">
        <v>7.75</v>
      </c>
      <c r="F20" s="10"/>
      <c r="G20" s="85">
        <v>7.45</v>
      </c>
    </row>
    <row r="21" spans="1:7" ht="20.100000000000001" customHeight="1" x14ac:dyDescent="0.15">
      <c r="A21" s="5">
        <v>19</v>
      </c>
      <c r="B21" s="15" t="s">
        <v>45</v>
      </c>
      <c r="C21" s="6" t="s">
        <v>0</v>
      </c>
      <c r="D21" s="7">
        <v>16</v>
      </c>
      <c r="E21" s="9">
        <v>7</v>
      </c>
      <c r="F21" s="19"/>
      <c r="G21" s="85">
        <v>6.8</v>
      </c>
    </row>
    <row r="22" spans="1:7" ht="20.100000000000001" customHeight="1" x14ac:dyDescent="0.15">
      <c r="A22" s="5">
        <v>20</v>
      </c>
      <c r="B22" s="15" t="s">
        <v>43</v>
      </c>
      <c r="C22" s="6" t="s">
        <v>0</v>
      </c>
      <c r="D22" s="7">
        <v>16</v>
      </c>
      <c r="E22" s="9">
        <v>8.75</v>
      </c>
      <c r="F22" s="19"/>
      <c r="G22" s="85">
        <v>8.35</v>
      </c>
    </row>
    <row r="23" spans="1:7" s="21" customFormat="1" ht="20.100000000000001" customHeight="1" x14ac:dyDescent="0.15">
      <c r="A23" s="5">
        <v>21</v>
      </c>
      <c r="B23" s="15" t="s">
        <v>39</v>
      </c>
      <c r="C23" s="6" t="s">
        <v>0</v>
      </c>
      <c r="D23" s="7">
        <v>16</v>
      </c>
      <c r="E23" s="9">
        <v>7</v>
      </c>
      <c r="F23" s="19"/>
      <c r="G23" s="85">
        <v>6.8</v>
      </c>
    </row>
    <row r="24" spans="1:7" ht="20.100000000000001" customHeight="1" x14ac:dyDescent="0.15">
      <c r="A24" s="5">
        <v>22</v>
      </c>
      <c r="B24" s="20" t="s">
        <v>203</v>
      </c>
      <c r="C24" s="13" t="s">
        <v>171</v>
      </c>
      <c r="D24" s="13">
        <v>16</v>
      </c>
      <c r="E24" s="11">
        <v>5</v>
      </c>
      <c r="F24" s="18"/>
      <c r="G24" s="85">
        <v>8.9</v>
      </c>
    </row>
    <row r="25" spans="1:7" ht="20.100000000000001" customHeight="1" x14ac:dyDescent="0.15">
      <c r="A25" s="5">
        <v>23</v>
      </c>
      <c r="B25" s="20" t="s">
        <v>204</v>
      </c>
      <c r="C25" s="13" t="s">
        <v>171</v>
      </c>
      <c r="D25" s="13">
        <v>16</v>
      </c>
      <c r="E25" s="11">
        <v>4</v>
      </c>
      <c r="F25" s="18"/>
      <c r="G25" s="85">
        <v>7.3</v>
      </c>
    </row>
    <row r="26" spans="1:7" ht="20.100000000000001" customHeight="1" x14ac:dyDescent="0.15">
      <c r="A26" s="5">
        <v>24</v>
      </c>
      <c r="B26" s="20" t="s">
        <v>205</v>
      </c>
      <c r="C26" s="13" t="s">
        <v>171</v>
      </c>
      <c r="D26" s="13">
        <v>16</v>
      </c>
      <c r="E26" s="11">
        <v>3.5</v>
      </c>
      <c r="F26" s="18"/>
      <c r="G26" s="85">
        <v>6.45</v>
      </c>
    </row>
    <row r="27" spans="1:7" ht="20.100000000000001" customHeight="1" x14ac:dyDescent="0.15">
      <c r="A27" s="5">
        <v>25</v>
      </c>
      <c r="B27" s="31" t="s">
        <v>120</v>
      </c>
      <c r="C27" s="34" t="s">
        <v>0</v>
      </c>
      <c r="D27" s="35">
        <v>16</v>
      </c>
      <c r="E27" s="38">
        <v>4</v>
      </c>
      <c r="F27" s="37"/>
      <c r="G27" s="85">
        <v>7.3</v>
      </c>
    </row>
    <row r="28" spans="1:7" ht="20.100000000000001" customHeight="1" x14ac:dyDescent="0.15">
      <c r="A28" s="5">
        <v>26</v>
      </c>
      <c r="B28" s="31" t="s">
        <v>121</v>
      </c>
      <c r="C28" s="34" t="s">
        <v>0</v>
      </c>
      <c r="D28" s="35">
        <v>16</v>
      </c>
      <c r="E28" s="38">
        <v>4</v>
      </c>
      <c r="F28" s="37"/>
      <c r="G28" s="85">
        <v>7.3</v>
      </c>
    </row>
    <row r="29" spans="1:7" ht="20.100000000000001" customHeight="1" x14ac:dyDescent="0.15">
      <c r="A29" s="5">
        <v>27</v>
      </c>
      <c r="B29" s="31" t="s">
        <v>143</v>
      </c>
      <c r="C29" s="34" t="s">
        <v>0</v>
      </c>
      <c r="D29" s="35">
        <v>16</v>
      </c>
      <c r="E29" s="38">
        <v>4.5</v>
      </c>
      <c r="F29" s="37"/>
      <c r="G29" s="85">
        <v>8.1</v>
      </c>
    </row>
    <row r="30" spans="1:7" ht="20.100000000000001" customHeight="1" x14ac:dyDescent="0.15">
      <c r="A30" s="5">
        <v>28</v>
      </c>
      <c r="B30" s="31" t="s">
        <v>122</v>
      </c>
      <c r="C30" s="34" t="s">
        <v>0</v>
      </c>
      <c r="D30" s="35">
        <v>16</v>
      </c>
      <c r="E30" s="38">
        <v>4.5</v>
      </c>
      <c r="F30" s="37"/>
      <c r="G30" s="85">
        <v>8.1</v>
      </c>
    </row>
    <row r="31" spans="1:7" ht="20.100000000000001" customHeight="1" x14ac:dyDescent="0.15">
      <c r="A31" s="5">
        <v>29</v>
      </c>
      <c r="B31" s="31" t="s">
        <v>123</v>
      </c>
      <c r="C31" s="34" t="s">
        <v>0</v>
      </c>
      <c r="D31" s="35">
        <v>16</v>
      </c>
      <c r="E31" s="38">
        <v>4.5</v>
      </c>
      <c r="F31" s="37"/>
      <c r="G31" s="85">
        <v>8.1</v>
      </c>
    </row>
    <row r="32" spans="1:7" ht="20.100000000000001" customHeight="1" x14ac:dyDescent="0.15">
      <c r="A32" s="5">
        <v>30</v>
      </c>
      <c r="B32" s="31" t="s">
        <v>124</v>
      </c>
      <c r="C32" s="34" t="s">
        <v>0</v>
      </c>
      <c r="D32" s="35">
        <v>16</v>
      </c>
      <c r="E32" s="38">
        <v>4.5</v>
      </c>
      <c r="F32" s="37"/>
      <c r="G32" s="85">
        <v>8.1</v>
      </c>
    </row>
    <row r="33" spans="1:7" ht="20.100000000000001" customHeight="1" x14ac:dyDescent="0.15">
      <c r="A33" s="5">
        <v>31</v>
      </c>
      <c r="B33" s="31" t="s">
        <v>125</v>
      </c>
      <c r="C33" s="34" t="s">
        <v>0</v>
      </c>
      <c r="D33" s="35">
        <v>16</v>
      </c>
      <c r="E33" s="38">
        <v>4.25</v>
      </c>
      <c r="F33" s="37">
        <v>6</v>
      </c>
      <c r="G33" s="85">
        <v>8.75</v>
      </c>
    </row>
    <row r="34" spans="1:7" ht="20.100000000000001" customHeight="1" x14ac:dyDescent="0.15">
      <c r="A34" s="5">
        <v>32</v>
      </c>
      <c r="B34" s="31" t="s">
        <v>126</v>
      </c>
      <c r="C34" s="34" t="s">
        <v>0</v>
      </c>
      <c r="D34" s="35">
        <v>16</v>
      </c>
      <c r="E34" s="38">
        <v>4.25</v>
      </c>
      <c r="F34" s="37">
        <v>6</v>
      </c>
      <c r="G34" s="85">
        <v>8.75</v>
      </c>
    </row>
    <row r="35" spans="1:7" ht="20.100000000000001" customHeight="1" x14ac:dyDescent="0.15">
      <c r="A35" s="5">
        <v>33</v>
      </c>
      <c r="B35" s="31" t="s">
        <v>127</v>
      </c>
      <c r="C35" s="34" t="s">
        <v>0</v>
      </c>
      <c r="D35" s="35">
        <v>16</v>
      </c>
      <c r="E35" s="38">
        <v>4.25</v>
      </c>
      <c r="F35" s="37">
        <v>6</v>
      </c>
      <c r="G35" s="85">
        <v>8.75</v>
      </c>
    </row>
    <row r="36" spans="1:7" ht="20.100000000000001" customHeight="1" x14ac:dyDescent="0.15">
      <c r="A36" s="5">
        <v>34</v>
      </c>
      <c r="B36" s="31" t="s">
        <v>128</v>
      </c>
      <c r="C36" s="34" t="s">
        <v>0</v>
      </c>
      <c r="D36" s="35">
        <v>16</v>
      </c>
      <c r="E36" s="38">
        <v>4.25</v>
      </c>
      <c r="F36" s="37">
        <v>6</v>
      </c>
      <c r="G36" s="85">
        <v>8.75</v>
      </c>
    </row>
    <row r="37" spans="1:7" ht="20.100000000000001" customHeight="1" x14ac:dyDescent="0.15">
      <c r="A37" s="5">
        <v>35</v>
      </c>
      <c r="B37" s="31" t="s">
        <v>129</v>
      </c>
      <c r="C37" s="34" t="s">
        <v>0</v>
      </c>
      <c r="D37" s="35">
        <v>16</v>
      </c>
      <c r="E37" s="38">
        <v>4.25</v>
      </c>
      <c r="F37" s="37">
        <v>6</v>
      </c>
      <c r="G37" s="85">
        <v>8.75</v>
      </c>
    </row>
    <row r="38" spans="1:7" ht="20.100000000000001" customHeight="1" x14ac:dyDescent="0.15">
      <c r="A38" s="5">
        <v>36</v>
      </c>
      <c r="B38" s="31" t="s">
        <v>130</v>
      </c>
      <c r="C38" s="34" t="s">
        <v>0</v>
      </c>
      <c r="D38" s="35">
        <v>16</v>
      </c>
      <c r="E38" s="38">
        <v>4.25</v>
      </c>
      <c r="F38" s="37">
        <v>6</v>
      </c>
      <c r="G38" s="85">
        <v>8.75</v>
      </c>
    </row>
    <row r="39" spans="1:7" ht="20.100000000000001" customHeight="1" x14ac:dyDescent="0.15">
      <c r="A39" s="5">
        <v>37</v>
      </c>
      <c r="B39" s="31" t="s">
        <v>131</v>
      </c>
      <c r="C39" s="40" t="s">
        <v>119</v>
      </c>
      <c r="D39" s="35">
        <v>16</v>
      </c>
      <c r="E39" s="38">
        <v>4.25</v>
      </c>
      <c r="F39" s="40">
        <v>6</v>
      </c>
      <c r="G39" s="85">
        <v>8.75</v>
      </c>
    </row>
    <row r="40" spans="1:7" ht="20.100000000000001" customHeight="1" x14ac:dyDescent="0.15">
      <c r="A40" s="5">
        <v>38</v>
      </c>
      <c r="B40" s="31" t="s">
        <v>132</v>
      </c>
      <c r="C40" s="40" t="s">
        <v>119</v>
      </c>
      <c r="D40" s="35">
        <v>16</v>
      </c>
      <c r="E40" s="38">
        <v>4.25</v>
      </c>
      <c r="F40" s="40">
        <v>6</v>
      </c>
      <c r="G40" s="85">
        <v>8.75</v>
      </c>
    </row>
    <row r="41" spans="1:7" ht="20.100000000000001" customHeight="1" x14ac:dyDescent="0.15">
      <c r="A41" s="5">
        <v>39</v>
      </c>
      <c r="B41" s="31" t="s">
        <v>133</v>
      </c>
      <c r="C41" s="40" t="s">
        <v>119</v>
      </c>
      <c r="D41" s="35">
        <v>16</v>
      </c>
      <c r="E41" s="38">
        <v>4.25</v>
      </c>
      <c r="F41" s="40">
        <v>6</v>
      </c>
      <c r="G41" s="85">
        <v>8.75</v>
      </c>
    </row>
    <row r="42" spans="1:7" ht="20.100000000000001" customHeight="1" x14ac:dyDescent="0.15">
      <c r="A42" s="5">
        <v>40</v>
      </c>
      <c r="B42" s="31" t="s">
        <v>134</v>
      </c>
      <c r="C42" s="34" t="s">
        <v>0</v>
      </c>
      <c r="D42" s="35">
        <v>16</v>
      </c>
      <c r="E42" s="38">
        <v>4.25</v>
      </c>
      <c r="F42" s="37">
        <v>6</v>
      </c>
      <c r="G42" s="85">
        <v>8.75</v>
      </c>
    </row>
    <row r="43" spans="1:7" ht="20.100000000000001" customHeight="1" x14ac:dyDescent="0.15">
      <c r="A43" s="5">
        <v>41</v>
      </c>
      <c r="B43" s="31" t="s">
        <v>135</v>
      </c>
      <c r="C43" s="34" t="s">
        <v>119</v>
      </c>
      <c r="D43" s="35">
        <v>16</v>
      </c>
      <c r="E43" s="38">
        <v>4.25</v>
      </c>
      <c r="F43" s="37">
        <v>6</v>
      </c>
      <c r="G43" s="85">
        <v>8.75</v>
      </c>
    </row>
    <row r="44" spans="1:7" ht="20.100000000000001" customHeight="1" x14ac:dyDescent="0.15">
      <c r="A44" s="5">
        <v>42</v>
      </c>
      <c r="B44" s="31" t="s">
        <v>136</v>
      </c>
      <c r="C44" s="34" t="s">
        <v>119</v>
      </c>
      <c r="D44" s="35">
        <v>16</v>
      </c>
      <c r="E44" s="38">
        <v>4.25</v>
      </c>
      <c r="F44" s="37">
        <v>6</v>
      </c>
      <c r="G44" s="85">
        <v>8.75</v>
      </c>
    </row>
    <row r="45" spans="1:7" ht="20.100000000000001" customHeight="1" x14ac:dyDescent="0.15">
      <c r="A45" s="5">
        <v>43</v>
      </c>
      <c r="B45" s="31" t="s">
        <v>137</v>
      </c>
      <c r="C45" s="34" t="s">
        <v>119</v>
      </c>
      <c r="D45" s="35">
        <v>16</v>
      </c>
      <c r="E45" s="38">
        <v>4.25</v>
      </c>
      <c r="F45" s="37">
        <v>6</v>
      </c>
      <c r="G45" s="85">
        <v>8.75</v>
      </c>
    </row>
    <row r="46" spans="1:7" ht="20.100000000000001" customHeight="1" x14ac:dyDescent="0.15">
      <c r="A46" s="5">
        <v>44</v>
      </c>
      <c r="B46" s="31" t="s">
        <v>138</v>
      </c>
      <c r="C46" s="34" t="s">
        <v>119</v>
      </c>
      <c r="D46" s="35">
        <v>16</v>
      </c>
      <c r="E46" s="38">
        <v>4.25</v>
      </c>
      <c r="F46" s="37">
        <v>6</v>
      </c>
      <c r="G46" s="85">
        <v>8.75</v>
      </c>
    </row>
    <row r="47" spans="1:7" ht="20.100000000000001" customHeight="1" x14ac:dyDescent="0.15">
      <c r="A47" s="5">
        <v>45</v>
      </c>
      <c r="B47" s="31" t="s">
        <v>139</v>
      </c>
      <c r="C47" s="34" t="s">
        <v>119</v>
      </c>
      <c r="D47" s="35">
        <v>16</v>
      </c>
      <c r="E47" s="38">
        <v>4.25</v>
      </c>
      <c r="F47" s="37">
        <v>6</v>
      </c>
      <c r="G47" s="85">
        <v>8.75</v>
      </c>
    </row>
    <row r="48" spans="1:7" ht="20.100000000000001" customHeight="1" x14ac:dyDescent="0.15">
      <c r="A48" s="5">
        <v>46</v>
      </c>
      <c r="B48" s="31" t="s">
        <v>140</v>
      </c>
      <c r="C48" s="40" t="s">
        <v>119</v>
      </c>
      <c r="D48" s="35">
        <v>16</v>
      </c>
      <c r="E48" s="38">
        <v>4.25</v>
      </c>
      <c r="F48" s="40">
        <v>6</v>
      </c>
      <c r="G48" s="85">
        <v>8.75</v>
      </c>
    </row>
    <row r="49" spans="1:7" ht="20.100000000000001" customHeight="1" x14ac:dyDescent="0.15">
      <c r="A49" s="5">
        <v>47</v>
      </c>
      <c r="B49" s="31" t="s">
        <v>141</v>
      </c>
      <c r="C49" s="40" t="s">
        <v>119</v>
      </c>
      <c r="D49" s="35">
        <v>16</v>
      </c>
      <c r="E49" s="38">
        <v>4.25</v>
      </c>
      <c r="F49" s="40">
        <v>6</v>
      </c>
      <c r="G49" s="85">
        <v>8.75</v>
      </c>
    </row>
    <row r="50" spans="1:7" ht="20.100000000000001" customHeight="1" x14ac:dyDescent="0.15">
      <c r="A50" s="5">
        <v>48</v>
      </c>
      <c r="B50" s="31" t="s">
        <v>142</v>
      </c>
      <c r="C50" s="40" t="s">
        <v>119</v>
      </c>
      <c r="D50" s="35">
        <v>16</v>
      </c>
      <c r="E50" s="38">
        <v>4.25</v>
      </c>
      <c r="F50" s="40">
        <v>6</v>
      </c>
      <c r="G50" s="85">
        <v>8.75</v>
      </c>
    </row>
    <row r="51" spans="1:7" ht="20.100000000000001" customHeight="1" x14ac:dyDescent="0.15">
      <c r="A51" s="5">
        <v>49</v>
      </c>
      <c r="B51" s="20" t="s">
        <v>178</v>
      </c>
      <c r="C51" s="13" t="s">
        <v>171</v>
      </c>
      <c r="D51" s="13">
        <v>16</v>
      </c>
      <c r="E51" s="11">
        <v>8.25</v>
      </c>
      <c r="F51" s="18"/>
      <c r="G51" s="85">
        <v>7.9</v>
      </c>
    </row>
    <row r="52" spans="1:7" ht="20.100000000000001" customHeight="1" x14ac:dyDescent="0.15">
      <c r="A52" s="5">
        <v>50</v>
      </c>
      <c r="B52" s="20" t="s">
        <v>190</v>
      </c>
      <c r="C52" s="13" t="s">
        <v>187</v>
      </c>
      <c r="D52" s="13">
        <v>16</v>
      </c>
      <c r="E52" s="11">
        <v>7</v>
      </c>
      <c r="F52" s="18"/>
      <c r="G52" s="85">
        <v>6.8</v>
      </c>
    </row>
    <row r="53" spans="1:7" ht="20.100000000000001" customHeight="1" x14ac:dyDescent="0.15">
      <c r="A53" s="5">
        <v>51</v>
      </c>
      <c r="B53" s="20" t="s">
        <v>224</v>
      </c>
      <c r="C53" s="13" t="s">
        <v>171</v>
      </c>
      <c r="D53" s="13">
        <v>16</v>
      </c>
      <c r="E53" s="11">
        <v>8.75</v>
      </c>
      <c r="F53" s="18"/>
      <c r="G53" s="85">
        <v>8.35</v>
      </c>
    </row>
    <row r="54" spans="1:7" ht="20.100000000000001" customHeight="1" x14ac:dyDescent="0.15">
      <c r="A54" s="5">
        <v>52</v>
      </c>
      <c r="B54" s="20" t="s">
        <v>183</v>
      </c>
      <c r="C54" s="13" t="s">
        <v>171</v>
      </c>
      <c r="D54" s="13">
        <v>16</v>
      </c>
      <c r="E54" s="11">
        <v>14.5</v>
      </c>
      <c r="F54" s="18"/>
      <c r="G54" s="85">
        <v>76.900000000000006</v>
      </c>
    </row>
    <row r="55" spans="1:7" ht="20.100000000000001" customHeight="1" x14ac:dyDescent="0.15">
      <c r="A55" s="5">
        <v>53</v>
      </c>
      <c r="B55" s="20" t="s">
        <v>184</v>
      </c>
      <c r="C55" s="13" t="s">
        <v>171</v>
      </c>
      <c r="D55" s="13">
        <v>16</v>
      </c>
      <c r="E55" s="11">
        <v>7.5</v>
      </c>
      <c r="F55" s="18"/>
      <c r="G55" s="85">
        <v>41.9</v>
      </c>
    </row>
    <row r="56" spans="1:7" ht="20.100000000000001" customHeight="1" x14ac:dyDescent="0.15">
      <c r="A56" s="5">
        <v>54</v>
      </c>
      <c r="B56" s="20" t="s">
        <v>169</v>
      </c>
      <c r="C56" s="13" t="s">
        <v>171</v>
      </c>
      <c r="D56" s="13">
        <v>16</v>
      </c>
      <c r="E56" s="11">
        <v>13.5</v>
      </c>
      <c r="F56" s="18"/>
      <c r="G56" s="85">
        <v>30.8</v>
      </c>
    </row>
    <row r="57" spans="1:7" ht="20.100000000000001" customHeight="1" x14ac:dyDescent="0.15">
      <c r="A57" s="5">
        <v>55</v>
      </c>
      <c r="B57" s="20" t="s">
        <v>174</v>
      </c>
      <c r="C57" s="13" t="s">
        <v>171</v>
      </c>
      <c r="D57" s="13">
        <v>16</v>
      </c>
      <c r="E57" s="11">
        <v>16</v>
      </c>
      <c r="F57" s="18"/>
      <c r="G57" s="85">
        <v>34.799999999999997</v>
      </c>
    </row>
    <row r="58" spans="1:7" ht="20.100000000000001" customHeight="1" x14ac:dyDescent="0.15">
      <c r="A58" s="5">
        <v>56</v>
      </c>
      <c r="B58" s="20" t="s">
        <v>173</v>
      </c>
      <c r="C58" s="13" t="s">
        <v>171</v>
      </c>
      <c r="D58" s="13">
        <v>16</v>
      </c>
      <c r="E58" s="11">
        <v>20</v>
      </c>
      <c r="F58" s="18"/>
      <c r="G58" s="85">
        <v>42.4</v>
      </c>
    </row>
    <row r="59" spans="1:7" ht="20.100000000000001" customHeight="1" x14ac:dyDescent="0.15">
      <c r="A59" s="5">
        <v>57</v>
      </c>
      <c r="B59" s="20" t="s">
        <v>212</v>
      </c>
      <c r="C59" s="13" t="s">
        <v>86</v>
      </c>
      <c r="D59" s="13">
        <v>32</v>
      </c>
      <c r="E59" s="11">
        <v>3.875</v>
      </c>
      <c r="F59" s="10">
        <v>2</v>
      </c>
      <c r="G59" s="85">
        <v>4.1500000000000004</v>
      </c>
    </row>
    <row r="60" spans="1:7" ht="20.100000000000001" customHeight="1" x14ac:dyDescent="0.15">
      <c r="A60" s="5">
        <v>58</v>
      </c>
      <c r="B60" s="20" t="s">
        <v>216</v>
      </c>
      <c r="C60" s="13" t="s">
        <v>86</v>
      </c>
      <c r="D60" s="13">
        <v>32</v>
      </c>
      <c r="E60" s="11">
        <v>4</v>
      </c>
      <c r="F60" s="10">
        <v>2</v>
      </c>
      <c r="G60" s="85">
        <v>4.25</v>
      </c>
    </row>
    <row r="61" spans="1:7" ht="20.100000000000001" customHeight="1" x14ac:dyDescent="0.15">
      <c r="A61" s="5">
        <v>59</v>
      </c>
      <c r="B61" s="20" t="s">
        <v>218</v>
      </c>
      <c r="C61" s="13" t="s">
        <v>86</v>
      </c>
      <c r="D61" s="13">
        <v>32</v>
      </c>
      <c r="E61" s="11">
        <v>4.25</v>
      </c>
      <c r="F61" s="10">
        <v>2</v>
      </c>
      <c r="G61" s="85">
        <v>4.45</v>
      </c>
    </row>
    <row r="62" spans="1:7" ht="20.100000000000001" customHeight="1" x14ac:dyDescent="0.15">
      <c r="A62" s="5">
        <v>60</v>
      </c>
      <c r="B62" s="20" t="s">
        <v>220</v>
      </c>
      <c r="C62" s="13" t="s">
        <v>86</v>
      </c>
      <c r="D62" s="13">
        <v>32</v>
      </c>
      <c r="E62" s="11">
        <v>5</v>
      </c>
      <c r="F62" s="10">
        <v>2</v>
      </c>
      <c r="G62" s="85">
        <v>5.0999999999999996</v>
      </c>
    </row>
    <row r="63" spans="1:7" ht="20.100000000000001" customHeight="1" x14ac:dyDescent="0.15">
      <c r="A63" s="5">
        <v>61</v>
      </c>
      <c r="B63" s="20" t="s">
        <v>222</v>
      </c>
      <c r="C63" s="13" t="s">
        <v>86</v>
      </c>
      <c r="D63" s="13">
        <v>32</v>
      </c>
      <c r="E63" s="11">
        <v>4.5</v>
      </c>
      <c r="F63" s="10">
        <v>2</v>
      </c>
      <c r="G63" s="85">
        <v>4.7</v>
      </c>
    </row>
    <row r="64" spans="1:7" ht="20.100000000000001" customHeight="1" x14ac:dyDescent="0.15">
      <c r="A64" s="5">
        <v>62</v>
      </c>
      <c r="B64" s="15" t="s">
        <v>30</v>
      </c>
      <c r="C64" s="13" t="s">
        <v>72</v>
      </c>
      <c r="D64" s="7">
        <v>16</v>
      </c>
      <c r="E64" s="9">
        <v>7.25</v>
      </c>
      <c r="F64" s="7"/>
      <c r="G64" s="85">
        <v>7</v>
      </c>
    </row>
    <row r="65" spans="1:7" ht="20.100000000000001" customHeight="1" x14ac:dyDescent="0.15">
      <c r="A65" s="5">
        <v>63</v>
      </c>
      <c r="B65" s="15" t="s">
        <v>28</v>
      </c>
      <c r="C65" s="13" t="s">
        <v>72</v>
      </c>
      <c r="D65" s="7">
        <v>16</v>
      </c>
      <c r="E65" s="9">
        <v>7</v>
      </c>
      <c r="F65" s="7"/>
      <c r="G65" s="85">
        <v>6.8</v>
      </c>
    </row>
    <row r="66" spans="1:7" ht="20.100000000000001" customHeight="1" x14ac:dyDescent="0.15">
      <c r="A66" s="5">
        <v>64</v>
      </c>
      <c r="B66" s="15" t="s">
        <v>25</v>
      </c>
      <c r="C66" s="13" t="s">
        <v>72</v>
      </c>
      <c r="D66" s="7">
        <v>16</v>
      </c>
      <c r="E66" s="9">
        <v>7.5</v>
      </c>
      <c r="F66" s="19"/>
      <c r="G66" s="85">
        <v>7.25</v>
      </c>
    </row>
    <row r="67" spans="1:7" ht="20.100000000000001" customHeight="1" x14ac:dyDescent="0.15">
      <c r="A67" s="5">
        <v>65</v>
      </c>
      <c r="B67" s="15" t="s">
        <v>22</v>
      </c>
      <c r="C67" s="13" t="s">
        <v>72</v>
      </c>
      <c r="D67" s="7">
        <v>16</v>
      </c>
      <c r="E67" s="9">
        <v>7.75</v>
      </c>
      <c r="F67" s="19"/>
      <c r="G67" s="85">
        <v>7.45</v>
      </c>
    </row>
    <row r="68" spans="1:7" ht="20.100000000000001" customHeight="1" x14ac:dyDescent="0.15">
      <c r="A68" s="5">
        <v>66</v>
      </c>
      <c r="B68" s="15" t="s">
        <v>24</v>
      </c>
      <c r="C68" s="13" t="s">
        <v>72</v>
      </c>
      <c r="D68" s="7">
        <v>16</v>
      </c>
      <c r="E68" s="9">
        <v>8</v>
      </c>
      <c r="F68" s="19"/>
      <c r="G68" s="85">
        <v>7.7</v>
      </c>
    </row>
    <row r="69" spans="1:7" ht="20.100000000000001" customHeight="1" x14ac:dyDescent="0.15">
      <c r="A69" s="5">
        <v>67</v>
      </c>
      <c r="B69" s="15" t="s">
        <v>23</v>
      </c>
      <c r="C69" s="13" t="s">
        <v>72</v>
      </c>
      <c r="D69" s="7">
        <v>16</v>
      </c>
      <c r="E69" s="9">
        <v>7.75</v>
      </c>
      <c r="F69" s="19"/>
      <c r="G69" s="85">
        <v>7.45</v>
      </c>
    </row>
    <row r="70" spans="1:7" ht="20.100000000000001" customHeight="1" x14ac:dyDescent="0.15">
      <c r="A70" s="5">
        <v>68</v>
      </c>
      <c r="B70" s="15" t="s">
        <v>31</v>
      </c>
      <c r="C70" s="13" t="s">
        <v>72</v>
      </c>
      <c r="D70" s="7">
        <v>16</v>
      </c>
      <c r="E70" s="9">
        <v>10</v>
      </c>
      <c r="F70" s="19"/>
      <c r="G70" s="85">
        <v>9.4499999999999993</v>
      </c>
    </row>
    <row r="71" spans="1:7" ht="20.100000000000001" customHeight="1" x14ac:dyDescent="0.15">
      <c r="A71" s="5">
        <v>69</v>
      </c>
      <c r="B71" s="15" t="s">
        <v>37</v>
      </c>
      <c r="C71" s="13" t="s">
        <v>72</v>
      </c>
      <c r="D71" s="7">
        <v>16</v>
      </c>
      <c r="E71" s="9">
        <v>10.5</v>
      </c>
      <c r="F71" s="19"/>
      <c r="G71" s="85">
        <v>9.9</v>
      </c>
    </row>
    <row r="72" spans="1:7" ht="20.100000000000001" customHeight="1" x14ac:dyDescent="0.15">
      <c r="A72" s="5">
        <v>70</v>
      </c>
      <c r="B72" s="15" t="s">
        <v>26</v>
      </c>
      <c r="C72" s="13" t="s">
        <v>72</v>
      </c>
      <c r="D72" s="7">
        <v>16</v>
      </c>
      <c r="E72" s="9">
        <v>10</v>
      </c>
      <c r="F72" s="19"/>
      <c r="G72" s="85">
        <v>9.4499999999999993</v>
      </c>
    </row>
    <row r="73" spans="1:7" ht="20.100000000000001" customHeight="1" x14ac:dyDescent="0.15">
      <c r="A73" s="5">
        <v>71</v>
      </c>
      <c r="B73" s="20" t="s">
        <v>114</v>
      </c>
      <c r="C73" s="13" t="s">
        <v>72</v>
      </c>
      <c r="D73" s="13">
        <v>16</v>
      </c>
      <c r="E73" s="11">
        <v>6</v>
      </c>
      <c r="F73" s="18"/>
      <c r="G73" s="85">
        <v>5.95</v>
      </c>
    </row>
    <row r="74" spans="1:7" ht="20.100000000000001" customHeight="1" x14ac:dyDescent="0.15">
      <c r="A74" s="5">
        <v>72</v>
      </c>
      <c r="B74" s="20" t="s">
        <v>111</v>
      </c>
      <c r="C74" s="13" t="s">
        <v>72</v>
      </c>
      <c r="D74" s="13">
        <v>16</v>
      </c>
      <c r="E74" s="11">
        <v>6</v>
      </c>
      <c r="F74" s="18"/>
      <c r="G74" s="85">
        <v>5.95</v>
      </c>
    </row>
    <row r="75" spans="1:7" ht="20.100000000000001" customHeight="1" x14ac:dyDescent="0.15">
      <c r="A75" s="5">
        <v>73</v>
      </c>
      <c r="B75" s="20" t="s">
        <v>112</v>
      </c>
      <c r="C75" s="13" t="s">
        <v>72</v>
      </c>
      <c r="D75" s="13">
        <v>16</v>
      </c>
      <c r="E75" s="11">
        <v>6</v>
      </c>
      <c r="F75" s="18"/>
      <c r="G75" s="85">
        <v>5.95</v>
      </c>
    </row>
    <row r="76" spans="1:7" ht="20.100000000000001" customHeight="1" x14ac:dyDescent="0.15">
      <c r="A76" s="5">
        <v>74</v>
      </c>
      <c r="B76" s="20" t="s">
        <v>113</v>
      </c>
      <c r="C76" s="13" t="s">
        <v>72</v>
      </c>
      <c r="D76" s="13">
        <v>16</v>
      </c>
      <c r="E76" s="11">
        <v>6</v>
      </c>
      <c r="F76" s="18"/>
      <c r="G76" s="85">
        <v>5.95</v>
      </c>
    </row>
    <row r="77" spans="1:7" ht="20.100000000000001" customHeight="1" x14ac:dyDescent="0.15">
      <c r="A77" s="5">
        <v>75</v>
      </c>
      <c r="B77" s="41" t="s">
        <v>36</v>
      </c>
      <c r="C77" s="13" t="s">
        <v>72</v>
      </c>
      <c r="D77" s="10">
        <v>16</v>
      </c>
      <c r="E77" s="14">
        <v>9</v>
      </c>
      <c r="F77" s="10"/>
      <c r="G77" s="85">
        <v>8.5500000000000007</v>
      </c>
    </row>
    <row r="78" spans="1:7" ht="20.100000000000001" customHeight="1" x14ac:dyDescent="0.15">
      <c r="A78" s="5">
        <v>76</v>
      </c>
      <c r="B78" s="15" t="s">
        <v>44</v>
      </c>
      <c r="C78" s="13" t="s">
        <v>72</v>
      </c>
      <c r="D78" s="7">
        <v>16</v>
      </c>
      <c r="E78" s="9">
        <v>7.5</v>
      </c>
      <c r="F78" s="19"/>
      <c r="G78" s="85">
        <v>7.25</v>
      </c>
    </row>
    <row r="79" spans="1:7" ht="20.100000000000001" customHeight="1" x14ac:dyDescent="0.15">
      <c r="A79" s="5">
        <v>77</v>
      </c>
      <c r="B79" s="15" t="s">
        <v>40</v>
      </c>
      <c r="C79" s="13" t="s">
        <v>72</v>
      </c>
      <c r="D79" s="7">
        <v>16</v>
      </c>
      <c r="E79" s="9">
        <v>6.75</v>
      </c>
      <c r="F79" s="7">
        <v>2</v>
      </c>
      <c r="G79" s="85">
        <v>7</v>
      </c>
    </row>
    <row r="80" spans="1:7" ht="20.100000000000001" customHeight="1" x14ac:dyDescent="0.15">
      <c r="A80" s="5">
        <v>78</v>
      </c>
      <c r="B80" s="15" t="s">
        <v>42</v>
      </c>
      <c r="C80" s="13" t="s">
        <v>72</v>
      </c>
      <c r="D80" s="7">
        <v>16</v>
      </c>
      <c r="E80" s="9">
        <v>7.25</v>
      </c>
      <c r="F80" s="7">
        <v>2</v>
      </c>
      <c r="G80" s="85">
        <v>7.45</v>
      </c>
    </row>
    <row r="81" spans="1:7" ht="20.100000000000001" customHeight="1" x14ac:dyDescent="0.15">
      <c r="A81" s="5">
        <v>79</v>
      </c>
      <c r="B81" s="15" t="s">
        <v>33</v>
      </c>
      <c r="C81" s="13" t="s">
        <v>72</v>
      </c>
      <c r="D81" s="7">
        <v>16</v>
      </c>
      <c r="E81" s="9">
        <v>8</v>
      </c>
      <c r="F81" s="19"/>
      <c r="G81" s="85">
        <v>7.7</v>
      </c>
    </row>
    <row r="82" spans="1:7" ht="20.100000000000001" customHeight="1" x14ac:dyDescent="0.15">
      <c r="A82" s="5">
        <v>80</v>
      </c>
      <c r="B82" s="15" t="s">
        <v>35</v>
      </c>
      <c r="C82" s="13" t="s">
        <v>72</v>
      </c>
      <c r="D82" s="7">
        <v>16</v>
      </c>
      <c r="E82" s="9">
        <v>11.75</v>
      </c>
      <c r="F82" s="19"/>
      <c r="G82" s="85">
        <v>11</v>
      </c>
    </row>
    <row r="83" spans="1:7" ht="20.100000000000001" customHeight="1" x14ac:dyDescent="0.15">
      <c r="A83" s="5">
        <v>81</v>
      </c>
      <c r="B83" s="15" t="s">
        <v>38</v>
      </c>
      <c r="C83" s="13" t="s">
        <v>72</v>
      </c>
      <c r="D83" s="7">
        <v>16</v>
      </c>
      <c r="E83" s="9">
        <v>10</v>
      </c>
      <c r="F83" s="7">
        <v>2</v>
      </c>
      <c r="G83" s="85">
        <v>9.8000000000000007</v>
      </c>
    </row>
    <row r="84" spans="1:7" s="21" customFormat="1" ht="20.100000000000001" customHeight="1" x14ac:dyDescent="0.15">
      <c r="A84" s="5">
        <v>82</v>
      </c>
      <c r="B84" s="20" t="s">
        <v>182</v>
      </c>
      <c r="C84" s="13" t="s">
        <v>72</v>
      </c>
      <c r="D84" s="13">
        <v>16</v>
      </c>
      <c r="E84" s="11">
        <v>8.25</v>
      </c>
      <c r="F84" s="18"/>
      <c r="G84" s="85">
        <v>4.75</v>
      </c>
    </row>
    <row r="85" spans="1:7" s="21" customFormat="1" ht="20.100000000000001" customHeight="1" x14ac:dyDescent="0.15">
      <c r="A85" s="5">
        <v>83</v>
      </c>
      <c r="B85" s="20" t="s">
        <v>208</v>
      </c>
      <c r="C85" s="13" t="s">
        <v>72</v>
      </c>
      <c r="D85" s="13">
        <v>16</v>
      </c>
      <c r="E85" s="11">
        <v>4</v>
      </c>
      <c r="F85" s="18"/>
      <c r="G85" s="85">
        <v>4.8</v>
      </c>
    </row>
    <row r="86" spans="1:7" ht="20.100000000000001" customHeight="1" x14ac:dyDescent="0.15">
      <c r="A86" s="5">
        <v>84</v>
      </c>
      <c r="B86" s="20" t="s">
        <v>209</v>
      </c>
      <c r="C86" s="13" t="s">
        <v>72</v>
      </c>
      <c r="D86" s="13">
        <v>16</v>
      </c>
      <c r="E86" s="11">
        <v>4</v>
      </c>
      <c r="F86" s="18"/>
      <c r="G86" s="85">
        <v>4.8</v>
      </c>
    </row>
    <row r="87" spans="1:7" ht="20.100000000000001" customHeight="1" x14ac:dyDescent="0.15">
      <c r="A87" s="5">
        <v>85</v>
      </c>
      <c r="B87" s="20" t="s">
        <v>210</v>
      </c>
      <c r="C87" s="13" t="s">
        <v>72</v>
      </c>
      <c r="D87" s="13">
        <v>16</v>
      </c>
      <c r="E87" s="11">
        <v>4</v>
      </c>
      <c r="F87" s="18"/>
      <c r="G87" s="85">
        <v>4.8</v>
      </c>
    </row>
    <row r="88" spans="1:7" ht="20.100000000000001" customHeight="1" x14ac:dyDescent="0.15">
      <c r="A88" s="5">
        <v>86</v>
      </c>
      <c r="B88" s="20" t="s">
        <v>211</v>
      </c>
      <c r="C88" s="13" t="s">
        <v>72</v>
      </c>
      <c r="D88" s="13">
        <v>16</v>
      </c>
      <c r="E88" s="11">
        <v>4</v>
      </c>
      <c r="F88" s="18"/>
      <c r="G88" s="85">
        <v>4.8</v>
      </c>
    </row>
    <row r="89" spans="1:7" ht="20.100000000000001" customHeight="1" x14ac:dyDescent="0.15">
      <c r="A89" s="5">
        <v>87</v>
      </c>
      <c r="B89" s="20" t="s">
        <v>254</v>
      </c>
      <c r="C89" s="13" t="s">
        <v>72</v>
      </c>
      <c r="D89" s="13">
        <v>16</v>
      </c>
      <c r="E89" s="11">
        <v>4.5</v>
      </c>
      <c r="F89" s="10">
        <v>2</v>
      </c>
      <c r="G89" s="85">
        <v>4.8499999999999996</v>
      </c>
    </row>
    <row r="90" spans="1:7" ht="20.100000000000001" customHeight="1" x14ac:dyDescent="0.15">
      <c r="A90" s="5">
        <v>88</v>
      </c>
      <c r="B90" s="20" t="s">
        <v>225</v>
      </c>
      <c r="C90" s="13" t="s">
        <v>86</v>
      </c>
      <c r="D90" s="13">
        <v>16</v>
      </c>
      <c r="E90" s="11">
        <v>12.5</v>
      </c>
      <c r="F90" s="18"/>
      <c r="G90" s="85">
        <v>14.05</v>
      </c>
    </row>
    <row r="91" spans="1:7" ht="20.100000000000001" customHeight="1" x14ac:dyDescent="0.15">
      <c r="A91" s="5">
        <v>89</v>
      </c>
      <c r="B91" s="20" t="s">
        <v>248</v>
      </c>
      <c r="C91" s="13" t="s">
        <v>86</v>
      </c>
      <c r="D91" s="13">
        <v>16</v>
      </c>
      <c r="E91" s="11">
        <v>9</v>
      </c>
      <c r="F91" s="10"/>
      <c r="G91" s="85">
        <v>10.35</v>
      </c>
    </row>
    <row r="92" spans="1:7" ht="18.75" customHeight="1" x14ac:dyDescent="0.15">
      <c r="A92" s="5">
        <v>90</v>
      </c>
      <c r="B92" s="20" t="s">
        <v>180</v>
      </c>
      <c r="C92" s="13" t="s">
        <v>86</v>
      </c>
      <c r="D92" s="13">
        <v>16</v>
      </c>
      <c r="E92" s="11">
        <v>5</v>
      </c>
      <c r="F92" s="10"/>
      <c r="G92" s="85">
        <v>6.1</v>
      </c>
    </row>
    <row r="93" spans="1:7" s="21" customFormat="1" ht="20.100000000000001" customHeight="1" x14ac:dyDescent="0.15">
      <c r="A93" s="5">
        <v>91</v>
      </c>
      <c r="B93" s="20" t="s">
        <v>181</v>
      </c>
      <c r="C93" s="13" t="s">
        <v>86</v>
      </c>
      <c r="D93" s="13">
        <v>16</v>
      </c>
      <c r="E93" s="11">
        <v>4.25</v>
      </c>
      <c r="F93" s="18"/>
      <c r="G93" s="85">
        <v>5.3</v>
      </c>
    </row>
    <row r="94" spans="1:7" ht="20.100000000000001" customHeight="1" x14ac:dyDescent="0.15">
      <c r="A94" s="5">
        <v>92</v>
      </c>
      <c r="B94" s="15" t="s">
        <v>99</v>
      </c>
      <c r="C94" s="13" t="s">
        <v>86</v>
      </c>
      <c r="D94" s="7">
        <v>16</v>
      </c>
      <c r="E94" s="9">
        <v>9.5</v>
      </c>
      <c r="F94" s="19"/>
      <c r="G94" s="85">
        <v>10.9</v>
      </c>
    </row>
    <row r="95" spans="1:7" ht="20.100000000000001" customHeight="1" x14ac:dyDescent="0.15">
      <c r="A95" s="5">
        <v>93</v>
      </c>
      <c r="B95" s="15" t="s">
        <v>92</v>
      </c>
      <c r="C95" s="13" t="s">
        <v>86</v>
      </c>
      <c r="D95" s="7">
        <v>16</v>
      </c>
      <c r="E95" s="9">
        <v>16.75</v>
      </c>
      <c r="F95" s="27"/>
      <c r="G95" s="85">
        <v>18.55</v>
      </c>
    </row>
    <row r="96" spans="1:7" ht="20.100000000000001" customHeight="1" x14ac:dyDescent="0.15">
      <c r="A96" s="5">
        <v>94</v>
      </c>
      <c r="B96" s="15" t="s">
        <v>179</v>
      </c>
      <c r="C96" s="13" t="s">
        <v>86</v>
      </c>
      <c r="D96" s="7">
        <v>16</v>
      </c>
      <c r="E96" s="9">
        <v>7.5</v>
      </c>
      <c r="F96" s="27"/>
      <c r="G96" s="85">
        <v>8.6999999999999993</v>
      </c>
    </row>
    <row r="97" spans="1:7" ht="20.100000000000001" customHeight="1" x14ac:dyDescent="0.15">
      <c r="A97" s="5">
        <v>95</v>
      </c>
      <c r="B97" s="15" t="s">
        <v>97</v>
      </c>
      <c r="C97" s="13" t="s">
        <v>86</v>
      </c>
      <c r="D97" s="7">
        <v>16</v>
      </c>
      <c r="E97" s="9">
        <v>8</v>
      </c>
      <c r="F97" s="7">
        <v>2</v>
      </c>
      <c r="G97" s="85">
        <v>9.75</v>
      </c>
    </row>
    <row r="98" spans="1:7" ht="18.75" customHeight="1" x14ac:dyDescent="0.15">
      <c r="A98" s="5">
        <v>96</v>
      </c>
      <c r="B98" s="15" t="s">
        <v>91</v>
      </c>
      <c r="C98" s="13" t="s">
        <v>86</v>
      </c>
      <c r="D98" s="7">
        <v>16</v>
      </c>
      <c r="E98" s="9">
        <v>9</v>
      </c>
      <c r="F98" s="27"/>
      <c r="G98" s="85">
        <v>10.35</v>
      </c>
    </row>
    <row r="99" spans="1:7" ht="20.100000000000001" customHeight="1" x14ac:dyDescent="0.15">
      <c r="A99" s="5">
        <v>97</v>
      </c>
      <c r="B99" s="20" t="s">
        <v>251</v>
      </c>
      <c r="C99" s="13" t="s">
        <v>86</v>
      </c>
      <c r="D99" s="13">
        <v>16</v>
      </c>
      <c r="E99" s="11">
        <v>8</v>
      </c>
      <c r="F99" s="10"/>
      <c r="G99" s="85">
        <v>9.3000000000000007</v>
      </c>
    </row>
    <row r="100" spans="1:7" ht="20.100000000000001" customHeight="1" x14ac:dyDescent="0.15">
      <c r="A100" s="5">
        <v>98</v>
      </c>
      <c r="B100" s="15" t="s">
        <v>98</v>
      </c>
      <c r="C100" s="13" t="s">
        <v>86</v>
      </c>
      <c r="D100" s="7">
        <v>16</v>
      </c>
      <c r="E100" s="9">
        <v>12.75</v>
      </c>
      <c r="F100" s="19"/>
      <c r="G100" s="85">
        <v>14.35</v>
      </c>
    </row>
    <row r="101" spans="1:7" ht="20.100000000000001" customHeight="1" x14ac:dyDescent="0.15">
      <c r="A101" s="5">
        <v>99</v>
      </c>
      <c r="B101" s="20" t="s">
        <v>280</v>
      </c>
      <c r="C101" s="13" t="s">
        <v>86</v>
      </c>
      <c r="D101" s="13">
        <v>16</v>
      </c>
      <c r="E101" s="11">
        <v>6.75</v>
      </c>
      <c r="F101" s="18"/>
      <c r="G101" s="85">
        <v>7.95</v>
      </c>
    </row>
    <row r="102" spans="1:7" ht="20.100000000000001" customHeight="1" x14ac:dyDescent="0.15">
      <c r="A102" s="5">
        <v>100</v>
      </c>
      <c r="B102" s="20" t="s">
        <v>259</v>
      </c>
      <c r="C102" s="13" t="s">
        <v>86</v>
      </c>
      <c r="D102" s="13">
        <v>16</v>
      </c>
      <c r="E102" s="11">
        <v>8.5</v>
      </c>
      <c r="F102" s="10"/>
      <c r="G102" s="85">
        <v>9.8000000000000007</v>
      </c>
    </row>
    <row r="103" spans="1:7" ht="20.100000000000001" customHeight="1" x14ac:dyDescent="0.15">
      <c r="A103" s="5">
        <v>101</v>
      </c>
      <c r="B103" s="20" t="s">
        <v>261</v>
      </c>
      <c r="C103" s="13" t="s">
        <v>86</v>
      </c>
      <c r="D103" s="13">
        <v>16</v>
      </c>
      <c r="E103" s="11">
        <v>7.5</v>
      </c>
      <c r="F103" s="10"/>
      <c r="G103" s="85">
        <v>8.75</v>
      </c>
    </row>
    <row r="104" spans="1:7" ht="20.100000000000001" customHeight="1" x14ac:dyDescent="0.15">
      <c r="A104" s="5">
        <v>102</v>
      </c>
      <c r="B104" s="20" t="s">
        <v>237</v>
      </c>
      <c r="C104" s="13" t="s">
        <v>86</v>
      </c>
      <c r="D104" s="13">
        <v>16</v>
      </c>
      <c r="E104" s="11">
        <v>9.5</v>
      </c>
      <c r="F104" s="10"/>
      <c r="G104" s="85">
        <v>10.9</v>
      </c>
    </row>
    <row r="105" spans="1:7" ht="20.100000000000001" customHeight="1" x14ac:dyDescent="0.15">
      <c r="A105" s="5">
        <v>103</v>
      </c>
      <c r="B105" s="20" t="s">
        <v>266</v>
      </c>
      <c r="C105" s="13" t="s">
        <v>86</v>
      </c>
      <c r="D105" s="13">
        <v>16</v>
      </c>
      <c r="E105" s="11">
        <v>7</v>
      </c>
      <c r="F105" s="10"/>
      <c r="G105" s="85">
        <v>8.25</v>
      </c>
    </row>
    <row r="106" spans="1:7" ht="20.100000000000001" customHeight="1" x14ac:dyDescent="0.15">
      <c r="A106" s="5">
        <v>104</v>
      </c>
      <c r="B106" s="20" t="s">
        <v>267</v>
      </c>
      <c r="C106" s="13" t="s">
        <v>86</v>
      </c>
      <c r="D106" s="13">
        <v>16</v>
      </c>
      <c r="E106" s="11">
        <v>9.5</v>
      </c>
      <c r="F106" s="10"/>
      <c r="G106" s="85">
        <v>10.9</v>
      </c>
    </row>
    <row r="107" spans="1:7" ht="20.100000000000001" customHeight="1" x14ac:dyDescent="0.15">
      <c r="A107" s="5">
        <v>105</v>
      </c>
      <c r="B107" s="20" t="s">
        <v>229</v>
      </c>
      <c r="C107" s="13" t="s">
        <v>86</v>
      </c>
      <c r="D107" s="13">
        <v>16</v>
      </c>
      <c r="E107" s="11">
        <v>7.25</v>
      </c>
      <c r="F107" s="10"/>
      <c r="G107" s="85">
        <v>8.5</v>
      </c>
    </row>
    <row r="108" spans="1:7" ht="20.100000000000001" customHeight="1" x14ac:dyDescent="0.15">
      <c r="A108" s="5">
        <v>106</v>
      </c>
      <c r="B108" s="20" t="s">
        <v>231</v>
      </c>
      <c r="C108" s="13" t="s">
        <v>86</v>
      </c>
      <c r="D108" s="13">
        <v>16</v>
      </c>
      <c r="E108" s="11">
        <v>6.25</v>
      </c>
      <c r="F108" s="10"/>
      <c r="G108" s="85">
        <v>7.45</v>
      </c>
    </row>
    <row r="109" spans="1:7" ht="20.100000000000001" customHeight="1" x14ac:dyDescent="0.15">
      <c r="A109" s="5">
        <v>107</v>
      </c>
      <c r="B109" s="20" t="s">
        <v>264</v>
      </c>
      <c r="C109" s="13" t="s">
        <v>86</v>
      </c>
      <c r="D109" s="13">
        <v>16</v>
      </c>
      <c r="E109" s="11">
        <v>6.25</v>
      </c>
      <c r="F109" s="10"/>
      <c r="G109" s="85">
        <v>7.45</v>
      </c>
    </row>
    <row r="110" spans="1:7" ht="20.100000000000001" customHeight="1" x14ac:dyDescent="0.15">
      <c r="A110" s="5">
        <v>108</v>
      </c>
      <c r="B110" s="20" t="s">
        <v>233</v>
      </c>
      <c r="C110" s="13" t="s">
        <v>86</v>
      </c>
      <c r="D110" s="13">
        <v>16</v>
      </c>
      <c r="E110" s="11">
        <v>8.25</v>
      </c>
      <c r="F110" s="10">
        <v>2</v>
      </c>
      <c r="G110" s="85">
        <v>10</v>
      </c>
    </row>
    <row r="111" spans="1:7" ht="20.100000000000001" customHeight="1" x14ac:dyDescent="0.15">
      <c r="A111" s="5">
        <v>109</v>
      </c>
      <c r="B111" s="20" t="s">
        <v>281</v>
      </c>
      <c r="C111" s="13" t="s">
        <v>86</v>
      </c>
      <c r="D111" s="13">
        <v>16</v>
      </c>
      <c r="E111" s="11">
        <v>7</v>
      </c>
      <c r="F111" s="10">
        <v>2</v>
      </c>
      <c r="G111" s="85">
        <v>8.6999999999999993</v>
      </c>
    </row>
    <row r="112" spans="1:7" ht="20.100000000000001" customHeight="1" x14ac:dyDescent="0.15">
      <c r="A112" s="5">
        <v>110</v>
      </c>
      <c r="B112" s="20" t="s">
        <v>270</v>
      </c>
      <c r="C112" s="13" t="s">
        <v>86</v>
      </c>
      <c r="D112" s="13">
        <v>16</v>
      </c>
      <c r="E112" s="11">
        <v>9.75</v>
      </c>
      <c r="F112" s="10">
        <v>2</v>
      </c>
      <c r="G112" s="85">
        <v>11.6</v>
      </c>
    </row>
    <row r="113" spans="1:7" ht="20.100000000000001" customHeight="1" x14ac:dyDescent="0.15">
      <c r="A113" s="5">
        <v>111</v>
      </c>
      <c r="B113" s="20" t="s">
        <v>234</v>
      </c>
      <c r="C113" s="13" t="s">
        <v>86</v>
      </c>
      <c r="D113" s="13">
        <v>16</v>
      </c>
      <c r="E113" s="11">
        <v>7.5</v>
      </c>
      <c r="F113" s="10"/>
      <c r="G113" s="85">
        <v>8.8000000000000007</v>
      </c>
    </row>
    <row r="114" spans="1:7" ht="20.100000000000001" customHeight="1" x14ac:dyDescent="0.15">
      <c r="A114" s="5">
        <v>112</v>
      </c>
      <c r="B114" s="20" t="s">
        <v>272</v>
      </c>
      <c r="C114" s="13" t="s">
        <v>86</v>
      </c>
      <c r="D114" s="13">
        <v>16</v>
      </c>
      <c r="E114" s="11">
        <v>7.75</v>
      </c>
      <c r="F114" s="10"/>
      <c r="G114" s="85">
        <v>9.0500000000000007</v>
      </c>
    </row>
    <row r="115" spans="1:7" ht="20.100000000000001" customHeight="1" x14ac:dyDescent="0.15">
      <c r="A115" s="5">
        <v>113</v>
      </c>
      <c r="B115" s="20" t="s">
        <v>274</v>
      </c>
      <c r="C115" s="13" t="s">
        <v>86</v>
      </c>
      <c r="D115" s="13">
        <v>16</v>
      </c>
      <c r="E115" s="11">
        <v>8</v>
      </c>
      <c r="F115" s="10"/>
      <c r="G115" s="85">
        <v>9.3000000000000007</v>
      </c>
    </row>
    <row r="116" spans="1:7" ht="20.100000000000001" customHeight="1" x14ac:dyDescent="0.15">
      <c r="A116" s="5">
        <v>114</v>
      </c>
      <c r="B116" s="20" t="s">
        <v>117</v>
      </c>
      <c r="C116" s="13" t="s">
        <v>116</v>
      </c>
      <c r="D116" s="13">
        <v>16</v>
      </c>
      <c r="E116" s="11">
        <v>11.5</v>
      </c>
      <c r="F116" s="10"/>
      <c r="G116" s="85">
        <v>20.5</v>
      </c>
    </row>
    <row r="117" spans="1:7" ht="20.100000000000001" customHeight="1" x14ac:dyDescent="0.15">
      <c r="A117" s="5">
        <v>115</v>
      </c>
      <c r="B117" s="15" t="s">
        <v>103</v>
      </c>
      <c r="C117" s="13" t="s">
        <v>86</v>
      </c>
      <c r="D117" s="7">
        <v>16</v>
      </c>
      <c r="E117" s="9">
        <v>8.75</v>
      </c>
      <c r="F117" s="27"/>
      <c r="G117" s="85">
        <v>10.1</v>
      </c>
    </row>
    <row r="118" spans="1:7" ht="20.100000000000001" customHeight="1" x14ac:dyDescent="0.15">
      <c r="A118" s="5">
        <v>116</v>
      </c>
      <c r="B118" s="20" t="s">
        <v>246</v>
      </c>
      <c r="C118" s="13" t="s">
        <v>245</v>
      </c>
      <c r="D118" s="13">
        <v>16</v>
      </c>
      <c r="E118" s="11">
        <v>6.75</v>
      </c>
      <c r="F118" s="10"/>
      <c r="G118" s="85">
        <v>12.35</v>
      </c>
    </row>
    <row r="119" spans="1:7" ht="20.100000000000001" customHeight="1" x14ac:dyDescent="0.15">
      <c r="A119" s="5">
        <v>117</v>
      </c>
      <c r="B119" s="20" t="s">
        <v>243</v>
      </c>
      <c r="C119" s="13" t="s">
        <v>245</v>
      </c>
      <c r="D119" s="13">
        <v>16</v>
      </c>
      <c r="E119" s="11">
        <v>6.5</v>
      </c>
      <c r="F119" s="10"/>
      <c r="G119" s="85">
        <v>11.95</v>
      </c>
    </row>
    <row r="120" spans="1:7" ht="20.100000000000001" customHeight="1" x14ac:dyDescent="0.15">
      <c r="A120" s="5">
        <v>118</v>
      </c>
      <c r="B120" s="20" t="s">
        <v>239</v>
      </c>
      <c r="C120" s="13" t="s">
        <v>86</v>
      </c>
      <c r="D120" s="13">
        <v>16</v>
      </c>
      <c r="E120" s="11">
        <v>7.75</v>
      </c>
      <c r="F120" s="10"/>
      <c r="G120" s="85">
        <v>9.0500000000000007</v>
      </c>
    </row>
    <row r="121" spans="1:7" ht="20.100000000000001" customHeight="1" x14ac:dyDescent="0.15">
      <c r="A121" s="5">
        <v>119</v>
      </c>
      <c r="B121" s="20" t="s">
        <v>287</v>
      </c>
      <c r="C121" s="13" t="s">
        <v>86</v>
      </c>
      <c r="D121" s="55">
        <v>16</v>
      </c>
      <c r="E121" s="39">
        <v>6.75</v>
      </c>
      <c r="F121" s="37"/>
      <c r="G121" s="85">
        <v>7.95</v>
      </c>
    </row>
    <row r="122" spans="1:7" ht="20.100000000000001" customHeight="1" x14ac:dyDescent="0.15">
      <c r="A122" s="5">
        <v>120</v>
      </c>
      <c r="B122" s="20" t="s">
        <v>288</v>
      </c>
      <c r="C122" s="13" t="s">
        <v>86</v>
      </c>
      <c r="D122" s="55">
        <v>16</v>
      </c>
      <c r="E122" s="39">
        <v>8</v>
      </c>
      <c r="F122" s="37"/>
      <c r="G122" s="85">
        <v>9.3000000000000007</v>
      </c>
    </row>
    <row r="123" spans="1:7" ht="20.100000000000001" customHeight="1" x14ac:dyDescent="0.15">
      <c r="A123" s="5">
        <v>121</v>
      </c>
      <c r="B123" s="20" t="s">
        <v>289</v>
      </c>
      <c r="C123" s="13" t="s">
        <v>86</v>
      </c>
      <c r="D123" s="55">
        <v>16</v>
      </c>
      <c r="E123" s="39">
        <v>7.5</v>
      </c>
      <c r="F123" s="37"/>
      <c r="G123" s="85">
        <v>8.75</v>
      </c>
    </row>
    <row r="124" spans="1:7" ht="20.100000000000001" customHeight="1" x14ac:dyDescent="0.15">
      <c r="A124" s="5">
        <v>122</v>
      </c>
      <c r="B124" s="20" t="s">
        <v>290</v>
      </c>
      <c r="C124" s="13" t="s">
        <v>86</v>
      </c>
      <c r="D124" s="55">
        <v>16</v>
      </c>
      <c r="E124" s="39">
        <v>7.5</v>
      </c>
      <c r="F124" s="37"/>
      <c r="G124" s="85">
        <v>8.75</v>
      </c>
    </row>
    <row r="125" spans="1:7" ht="20.100000000000001" customHeight="1" x14ac:dyDescent="0.15">
      <c r="A125" s="5">
        <v>123</v>
      </c>
      <c r="B125" s="20" t="s">
        <v>291</v>
      </c>
      <c r="C125" s="13" t="s">
        <v>86</v>
      </c>
      <c r="D125" s="55">
        <v>16</v>
      </c>
      <c r="E125" s="39">
        <v>8.75</v>
      </c>
      <c r="F125" s="37"/>
      <c r="G125" s="85">
        <v>10.1</v>
      </c>
    </row>
    <row r="126" spans="1:7" ht="20.100000000000001" customHeight="1" x14ac:dyDescent="0.15">
      <c r="A126" s="5">
        <v>124</v>
      </c>
      <c r="B126" s="20" t="s">
        <v>292</v>
      </c>
      <c r="C126" s="34" t="s">
        <v>293</v>
      </c>
      <c r="D126" s="55">
        <v>16</v>
      </c>
      <c r="E126" s="39">
        <v>6</v>
      </c>
      <c r="F126" s="37"/>
      <c r="G126" s="85">
        <v>11.1</v>
      </c>
    </row>
    <row r="127" spans="1:7" ht="20.100000000000001" customHeight="1" x14ac:dyDescent="0.15">
      <c r="A127" s="5">
        <v>125</v>
      </c>
      <c r="B127" s="20" t="s">
        <v>294</v>
      </c>
      <c r="C127" s="34" t="s">
        <v>295</v>
      </c>
      <c r="D127" s="55">
        <v>16</v>
      </c>
      <c r="E127" s="39">
        <v>3.75</v>
      </c>
      <c r="F127" s="37"/>
      <c r="G127" s="85">
        <v>3.95</v>
      </c>
    </row>
    <row r="128" spans="1:7" ht="20.100000000000001" customHeight="1" x14ac:dyDescent="0.15">
      <c r="A128" s="53">
        <v>126</v>
      </c>
      <c r="B128" s="42" t="s">
        <v>296</v>
      </c>
      <c r="C128" s="86" t="s">
        <v>295</v>
      </c>
      <c r="D128" s="87">
        <v>16</v>
      </c>
      <c r="E128" s="88">
        <v>6.25</v>
      </c>
      <c r="F128" s="89"/>
      <c r="G128" s="90">
        <v>6.15</v>
      </c>
    </row>
    <row r="129" spans="1:6" ht="20.100000000000001" customHeight="1" x14ac:dyDescent="0.15">
      <c r="A129" s="81"/>
      <c r="C129" s="43"/>
      <c r="D129" s="74"/>
      <c r="E129" s="75"/>
      <c r="F129" s="76"/>
    </row>
    <row r="130" spans="1:6" ht="20.100000000000001" customHeight="1" x14ac:dyDescent="0.15">
      <c r="A130" s="5"/>
      <c r="C130" s="43"/>
      <c r="D130" s="74"/>
      <c r="E130" s="75"/>
      <c r="F130" s="76"/>
    </row>
    <row r="131" spans="1:6" ht="20.100000000000001" customHeight="1" x14ac:dyDescent="0.15">
      <c r="A131" s="5"/>
      <c r="C131" s="1"/>
      <c r="E131" s="49"/>
      <c r="F131" s="52"/>
    </row>
    <row r="132" spans="1:6" ht="20.100000000000001" customHeight="1" x14ac:dyDescent="0.15">
      <c r="A132" s="5"/>
      <c r="C132" s="1"/>
      <c r="E132" s="49"/>
      <c r="F132" s="52"/>
    </row>
  </sheetData>
  <mergeCells count="1">
    <mergeCell ref="A1:G1"/>
  </mergeCells>
  <phoneticPr fontId="2" type="noConversion"/>
  <printOptions horizontalCentered="1"/>
  <pageMargins left="0" right="0" top="0.39370078740157483" bottom="0.39370078740157483" header="0.51181102362204722" footer="0.51181102362204722"/>
  <pageSetup paperSize="9" orientation="landscape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zoomScale="97" zoomScaleNormal="97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106" sqref="P106"/>
    </sheetView>
  </sheetViews>
  <sheetFormatPr defaultRowHeight="11.25" x14ac:dyDescent="0.15"/>
  <cols>
    <col min="1" max="1" width="3.625" style="1" customWidth="1"/>
    <col min="2" max="2" width="30.625" style="30" customWidth="1"/>
    <col min="3" max="3" width="14.5" style="1" customWidth="1"/>
    <col min="4" max="4" width="6.625" style="1" customWidth="1"/>
    <col min="5" max="5" width="3.625" style="1" customWidth="1"/>
    <col min="6" max="6" width="6.625" style="48" customWidth="1"/>
    <col min="7" max="7" width="8.625" style="1" customWidth="1"/>
    <col min="8" max="8" width="4.625" style="1" customWidth="1"/>
    <col min="9" max="9" width="6.625" style="49" customWidth="1"/>
    <col min="10" max="10" width="9.625" style="23" customWidth="1"/>
    <col min="11" max="11" width="9" style="22"/>
    <col min="12" max="12" width="9" style="60"/>
    <col min="13" max="16384" width="9" style="22"/>
  </cols>
  <sheetData>
    <row r="1" spans="1:12" ht="57" customHeight="1" x14ac:dyDescent="0.15">
      <c r="B1" s="91" t="s">
        <v>286</v>
      </c>
      <c r="C1" s="91"/>
      <c r="D1" s="91"/>
      <c r="E1" s="91"/>
      <c r="F1" s="91"/>
      <c r="G1" s="91"/>
      <c r="H1" s="91"/>
      <c r="I1" s="91"/>
      <c r="J1" s="91"/>
    </row>
    <row r="2" spans="1:12" s="1" customFormat="1" ht="20.100000000000001" customHeight="1" x14ac:dyDescent="0.15">
      <c r="A2" s="92" t="s">
        <v>50</v>
      </c>
      <c r="B2" s="94" t="s">
        <v>51</v>
      </c>
      <c r="C2" s="96" t="s">
        <v>52</v>
      </c>
      <c r="D2" s="98" t="s">
        <v>1</v>
      </c>
      <c r="E2" s="100" t="s">
        <v>54</v>
      </c>
      <c r="F2" s="102" t="s">
        <v>55</v>
      </c>
      <c r="G2" s="98" t="s">
        <v>56</v>
      </c>
      <c r="H2" s="98"/>
      <c r="I2" s="98"/>
      <c r="J2" s="104"/>
      <c r="L2" s="61"/>
    </row>
    <row r="3" spans="1:12" s="1" customFormat="1" ht="30" customHeight="1" x14ac:dyDescent="0.15">
      <c r="A3" s="93"/>
      <c r="B3" s="95"/>
      <c r="C3" s="97"/>
      <c r="D3" s="99"/>
      <c r="E3" s="101"/>
      <c r="F3" s="103"/>
      <c r="G3" s="58" t="s">
        <v>58</v>
      </c>
      <c r="H3" s="59" t="s">
        <v>59</v>
      </c>
      <c r="I3" s="3" t="s">
        <v>60</v>
      </c>
      <c r="J3" s="63" t="s">
        <v>84</v>
      </c>
      <c r="L3" s="61"/>
    </row>
    <row r="4" spans="1:12" ht="20.100000000000001" customHeight="1" x14ac:dyDescent="0.15">
      <c r="A4" s="5">
        <v>1</v>
      </c>
      <c r="B4" s="20" t="s">
        <v>203</v>
      </c>
      <c r="C4" s="13" t="s">
        <v>202</v>
      </c>
      <c r="D4" s="13" t="s">
        <v>5</v>
      </c>
      <c r="E4" s="13">
        <v>16</v>
      </c>
      <c r="F4" s="64">
        <v>110800</v>
      </c>
      <c r="G4" s="34" t="s">
        <v>88</v>
      </c>
      <c r="H4" s="13">
        <v>8</v>
      </c>
      <c r="I4" s="11">
        <v>4.5</v>
      </c>
      <c r="J4" s="65">
        <f t="shared" ref="J4:J30" si="0">IF(COUNTIF(G4,"*卷*"),(F4+70)*I4/2+(F4+70)*I4/2*80/1000,(F4+70)*I4/2+(F4+70)*I4/2*(H4*9+6)/1000)</f>
        <v>268915.185</v>
      </c>
    </row>
    <row r="5" spans="1:12" ht="20.100000000000001" customHeight="1" x14ac:dyDescent="0.15">
      <c r="A5" s="5">
        <v>2</v>
      </c>
      <c r="B5" s="20" t="s">
        <v>204</v>
      </c>
      <c r="C5" s="13" t="s">
        <v>206</v>
      </c>
      <c r="D5" s="13" t="s">
        <v>5</v>
      </c>
      <c r="E5" s="13">
        <v>16</v>
      </c>
      <c r="F5" s="64">
        <v>103550</v>
      </c>
      <c r="G5" s="34" t="s">
        <v>88</v>
      </c>
      <c r="H5" s="13">
        <v>8</v>
      </c>
      <c r="I5" s="11">
        <v>4</v>
      </c>
      <c r="J5" s="65">
        <f t="shared" si="0"/>
        <v>223404.72</v>
      </c>
    </row>
    <row r="6" spans="1:12" ht="20.100000000000001" customHeight="1" x14ac:dyDescent="0.15">
      <c r="A6" s="5">
        <v>3</v>
      </c>
      <c r="B6" s="20" t="s">
        <v>205</v>
      </c>
      <c r="C6" s="13" t="s">
        <v>207</v>
      </c>
      <c r="D6" s="13" t="s">
        <v>5</v>
      </c>
      <c r="E6" s="13">
        <v>16</v>
      </c>
      <c r="F6" s="64">
        <v>97050</v>
      </c>
      <c r="G6" s="34" t="s">
        <v>88</v>
      </c>
      <c r="H6" s="13">
        <v>8</v>
      </c>
      <c r="I6" s="11">
        <v>3.5</v>
      </c>
      <c r="J6" s="65">
        <f t="shared" si="0"/>
        <v>183216.88</v>
      </c>
    </row>
    <row r="7" spans="1:12" s="21" customFormat="1" ht="20.100000000000001" customHeight="1" x14ac:dyDescent="0.15">
      <c r="A7" s="5">
        <v>4</v>
      </c>
      <c r="B7" s="31" t="s">
        <v>120</v>
      </c>
      <c r="C7" s="32" t="s">
        <v>144</v>
      </c>
      <c r="D7" s="34" t="s">
        <v>0</v>
      </c>
      <c r="E7" s="35">
        <v>16</v>
      </c>
      <c r="F7" s="64">
        <v>8700</v>
      </c>
      <c r="G7" s="34" t="s">
        <v>88</v>
      </c>
      <c r="H7" s="37">
        <v>8</v>
      </c>
      <c r="I7" s="38">
        <v>4</v>
      </c>
      <c r="J7" s="65">
        <f t="shared" si="0"/>
        <v>18908.12</v>
      </c>
    </row>
    <row r="8" spans="1:12" s="21" customFormat="1" ht="20.100000000000001" customHeight="1" x14ac:dyDescent="0.15">
      <c r="A8" s="5">
        <v>5</v>
      </c>
      <c r="B8" s="31" t="s">
        <v>121</v>
      </c>
      <c r="C8" s="32" t="s">
        <v>146</v>
      </c>
      <c r="D8" s="34" t="s">
        <v>0</v>
      </c>
      <c r="E8" s="35">
        <v>16</v>
      </c>
      <c r="F8" s="64">
        <v>9020</v>
      </c>
      <c r="G8" s="34" t="s">
        <v>88</v>
      </c>
      <c r="H8" s="37">
        <v>8</v>
      </c>
      <c r="I8" s="38">
        <v>4</v>
      </c>
      <c r="J8" s="65">
        <f t="shared" si="0"/>
        <v>19598.04</v>
      </c>
    </row>
    <row r="9" spans="1:12" ht="20.100000000000001" customHeight="1" x14ac:dyDescent="0.15">
      <c r="A9" s="5">
        <v>6</v>
      </c>
      <c r="B9" s="31" t="s">
        <v>143</v>
      </c>
      <c r="C9" s="32" t="s">
        <v>147</v>
      </c>
      <c r="D9" s="34" t="s">
        <v>0</v>
      </c>
      <c r="E9" s="35">
        <v>16</v>
      </c>
      <c r="F9" s="64">
        <v>9530</v>
      </c>
      <c r="G9" s="34" t="s">
        <v>88</v>
      </c>
      <c r="H9" s="37">
        <v>8</v>
      </c>
      <c r="I9" s="38">
        <v>4.5</v>
      </c>
      <c r="J9" s="65">
        <f t="shared" si="0"/>
        <v>23284.799999999999</v>
      </c>
    </row>
    <row r="10" spans="1:12" ht="20.100000000000001" customHeight="1" x14ac:dyDescent="0.15">
      <c r="A10" s="5">
        <v>7</v>
      </c>
      <c r="B10" s="31" t="s">
        <v>122</v>
      </c>
      <c r="C10" s="32" t="s">
        <v>148</v>
      </c>
      <c r="D10" s="34" t="s">
        <v>0</v>
      </c>
      <c r="E10" s="35">
        <v>16</v>
      </c>
      <c r="F10" s="64">
        <v>9100</v>
      </c>
      <c r="G10" s="34" t="s">
        <v>88</v>
      </c>
      <c r="H10" s="37">
        <v>8</v>
      </c>
      <c r="I10" s="38">
        <v>4.5</v>
      </c>
      <c r="J10" s="65">
        <f t="shared" si="0"/>
        <v>22241.834999999999</v>
      </c>
    </row>
    <row r="11" spans="1:12" ht="20.100000000000001" customHeight="1" x14ac:dyDescent="0.15">
      <c r="A11" s="5">
        <v>8</v>
      </c>
      <c r="B11" s="31" t="s">
        <v>123</v>
      </c>
      <c r="C11" s="32" t="s">
        <v>149</v>
      </c>
      <c r="D11" s="34" t="s">
        <v>0</v>
      </c>
      <c r="E11" s="35">
        <v>16</v>
      </c>
      <c r="F11" s="64">
        <v>9200</v>
      </c>
      <c r="G11" s="34" t="s">
        <v>88</v>
      </c>
      <c r="H11" s="37">
        <v>8</v>
      </c>
      <c r="I11" s="38">
        <v>4.5</v>
      </c>
      <c r="J11" s="65">
        <f t="shared" si="0"/>
        <v>22484.384999999998</v>
      </c>
    </row>
    <row r="12" spans="1:12" ht="20.100000000000001" customHeight="1" x14ac:dyDescent="0.15">
      <c r="A12" s="5">
        <v>9</v>
      </c>
      <c r="B12" s="31" t="s">
        <v>124</v>
      </c>
      <c r="C12" s="32" t="s">
        <v>150</v>
      </c>
      <c r="D12" s="34" t="s">
        <v>0</v>
      </c>
      <c r="E12" s="35">
        <v>16</v>
      </c>
      <c r="F12" s="64">
        <v>9540</v>
      </c>
      <c r="G12" s="34" t="s">
        <v>88</v>
      </c>
      <c r="H12" s="37">
        <v>8</v>
      </c>
      <c r="I12" s="38">
        <v>4.5</v>
      </c>
      <c r="J12" s="65">
        <f t="shared" si="0"/>
        <v>23309.055</v>
      </c>
    </row>
    <row r="13" spans="1:12" ht="20.100000000000001" customHeight="1" x14ac:dyDescent="0.15">
      <c r="A13" s="5">
        <v>10</v>
      </c>
      <c r="B13" s="31" t="s">
        <v>125</v>
      </c>
      <c r="C13" s="32" t="s">
        <v>152</v>
      </c>
      <c r="D13" s="34" t="s">
        <v>0</v>
      </c>
      <c r="E13" s="35">
        <v>16</v>
      </c>
      <c r="F13" s="64">
        <v>22500</v>
      </c>
      <c r="G13" s="34" t="s">
        <v>88</v>
      </c>
      <c r="H13" s="37">
        <v>8</v>
      </c>
      <c r="I13" s="38">
        <v>4.25</v>
      </c>
      <c r="J13" s="65">
        <f t="shared" si="0"/>
        <v>51702.227500000001</v>
      </c>
    </row>
    <row r="14" spans="1:12" ht="20.100000000000001" customHeight="1" x14ac:dyDescent="0.15">
      <c r="A14" s="5">
        <v>11</v>
      </c>
      <c r="B14" s="31" t="s">
        <v>126</v>
      </c>
      <c r="C14" s="32" t="s">
        <v>151</v>
      </c>
      <c r="D14" s="34" t="s">
        <v>0</v>
      </c>
      <c r="E14" s="35">
        <v>16</v>
      </c>
      <c r="F14" s="64">
        <v>19700</v>
      </c>
      <c r="G14" s="34" t="s">
        <v>88</v>
      </c>
      <c r="H14" s="37">
        <v>8</v>
      </c>
      <c r="I14" s="38">
        <v>4.25</v>
      </c>
      <c r="J14" s="65">
        <f t="shared" si="0"/>
        <v>45288.127500000002</v>
      </c>
    </row>
    <row r="15" spans="1:12" ht="20.100000000000001" customHeight="1" x14ac:dyDescent="0.15">
      <c r="A15" s="5">
        <v>12</v>
      </c>
      <c r="B15" s="31" t="s">
        <v>127</v>
      </c>
      <c r="C15" s="32" t="s">
        <v>157</v>
      </c>
      <c r="D15" s="34" t="s">
        <v>0</v>
      </c>
      <c r="E15" s="35">
        <v>16</v>
      </c>
      <c r="F15" s="64">
        <v>17300</v>
      </c>
      <c r="G15" s="34" t="s">
        <v>88</v>
      </c>
      <c r="H15" s="37">
        <v>8</v>
      </c>
      <c r="I15" s="38">
        <v>4.25</v>
      </c>
      <c r="J15" s="65">
        <f t="shared" si="0"/>
        <v>39790.327499999999</v>
      </c>
    </row>
    <row r="16" spans="1:12" ht="20.100000000000001" customHeight="1" x14ac:dyDescent="0.15">
      <c r="A16" s="5">
        <v>13</v>
      </c>
      <c r="B16" s="31" t="s">
        <v>128</v>
      </c>
      <c r="C16" s="32" t="s">
        <v>153</v>
      </c>
      <c r="D16" s="34" t="s">
        <v>0</v>
      </c>
      <c r="E16" s="35">
        <v>16</v>
      </c>
      <c r="F16" s="64">
        <v>15960</v>
      </c>
      <c r="G16" s="34" t="s">
        <v>88</v>
      </c>
      <c r="H16" s="37">
        <v>8</v>
      </c>
      <c r="I16" s="38">
        <v>4.25</v>
      </c>
      <c r="J16" s="65">
        <f t="shared" si="0"/>
        <v>36720.722500000003</v>
      </c>
    </row>
    <row r="17" spans="1:10" ht="20.100000000000001" customHeight="1" x14ac:dyDescent="0.15">
      <c r="A17" s="5">
        <v>14</v>
      </c>
      <c r="B17" s="31" t="s">
        <v>129</v>
      </c>
      <c r="C17" s="32" t="s">
        <v>154</v>
      </c>
      <c r="D17" s="34" t="s">
        <v>0</v>
      </c>
      <c r="E17" s="35">
        <v>16</v>
      </c>
      <c r="F17" s="64">
        <v>15010</v>
      </c>
      <c r="G17" s="34" t="s">
        <v>88</v>
      </c>
      <c r="H17" s="37">
        <v>8</v>
      </c>
      <c r="I17" s="38">
        <v>4.25</v>
      </c>
      <c r="J17" s="65">
        <f t="shared" si="0"/>
        <v>34544.51</v>
      </c>
    </row>
    <row r="18" spans="1:10" ht="20.100000000000001" customHeight="1" x14ac:dyDescent="0.15">
      <c r="A18" s="5">
        <v>15</v>
      </c>
      <c r="B18" s="31" t="s">
        <v>130</v>
      </c>
      <c r="C18" s="32" t="s">
        <v>155</v>
      </c>
      <c r="D18" s="34" t="s">
        <v>0</v>
      </c>
      <c r="E18" s="35">
        <v>16</v>
      </c>
      <c r="F18" s="64">
        <v>14740</v>
      </c>
      <c r="G18" s="34" t="s">
        <v>88</v>
      </c>
      <c r="H18" s="37">
        <v>8</v>
      </c>
      <c r="I18" s="38">
        <v>4.25</v>
      </c>
      <c r="J18" s="65">
        <f t="shared" si="0"/>
        <v>33926.0075</v>
      </c>
    </row>
    <row r="19" spans="1:10" ht="20.100000000000001" customHeight="1" x14ac:dyDescent="0.15">
      <c r="A19" s="5">
        <v>16</v>
      </c>
      <c r="B19" s="31" t="s">
        <v>131</v>
      </c>
      <c r="C19" s="32" t="s">
        <v>156</v>
      </c>
      <c r="D19" s="40" t="s">
        <v>5</v>
      </c>
      <c r="E19" s="35">
        <v>16</v>
      </c>
      <c r="F19" s="64">
        <v>22100</v>
      </c>
      <c r="G19" s="34" t="s">
        <v>88</v>
      </c>
      <c r="H19" s="40">
        <v>8</v>
      </c>
      <c r="I19" s="38">
        <v>4.25</v>
      </c>
      <c r="J19" s="65">
        <f t="shared" si="0"/>
        <v>50785.927499999998</v>
      </c>
    </row>
    <row r="20" spans="1:10" ht="20.100000000000001" customHeight="1" x14ac:dyDescent="0.15">
      <c r="A20" s="5">
        <v>17</v>
      </c>
      <c r="B20" s="31" t="s">
        <v>132</v>
      </c>
      <c r="C20" s="32" t="s">
        <v>158</v>
      </c>
      <c r="D20" s="40" t="s">
        <v>5</v>
      </c>
      <c r="E20" s="35">
        <v>16</v>
      </c>
      <c r="F20" s="64">
        <v>20990</v>
      </c>
      <c r="G20" s="34" t="s">
        <v>88</v>
      </c>
      <c r="H20" s="40">
        <v>8</v>
      </c>
      <c r="I20" s="38">
        <v>4.25</v>
      </c>
      <c r="J20" s="65">
        <f t="shared" si="0"/>
        <v>48243.195</v>
      </c>
    </row>
    <row r="21" spans="1:10" s="21" customFormat="1" ht="20.100000000000001" customHeight="1" x14ac:dyDescent="0.15">
      <c r="A21" s="5">
        <v>18</v>
      </c>
      <c r="B21" s="31" t="s">
        <v>133</v>
      </c>
      <c r="C21" s="32" t="s">
        <v>159</v>
      </c>
      <c r="D21" s="40" t="s">
        <v>5</v>
      </c>
      <c r="E21" s="35">
        <v>16</v>
      </c>
      <c r="F21" s="64">
        <v>21000</v>
      </c>
      <c r="G21" s="34" t="s">
        <v>88</v>
      </c>
      <c r="H21" s="40">
        <v>8</v>
      </c>
      <c r="I21" s="38">
        <v>4.25</v>
      </c>
      <c r="J21" s="65">
        <f t="shared" si="0"/>
        <v>48266.102500000001</v>
      </c>
    </row>
    <row r="22" spans="1:10" ht="20.100000000000001" customHeight="1" x14ac:dyDescent="0.15">
      <c r="A22" s="5">
        <v>19</v>
      </c>
      <c r="B22" s="31" t="s">
        <v>134</v>
      </c>
      <c r="C22" s="32" t="s">
        <v>160</v>
      </c>
      <c r="D22" s="34" t="s">
        <v>0</v>
      </c>
      <c r="E22" s="35">
        <v>16</v>
      </c>
      <c r="F22" s="64">
        <v>19080</v>
      </c>
      <c r="G22" s="34" t="s">
        <v>88</v>
      </c>
      <c r="H22" s="37">
        <v>8</v>
      </c>
      <c r="I22" s="38">
        <v>4.25</v>
      </c>
      <c r="J22" s="65">
        <f t="shared" si="0"/>
        <v>43867.862500000003</v>
      </c>
    </row>
    <row r="23" spans="1:10" ht="20.100000000000001" customHeight="1" x14ac:dyDescent="0.15">
      <c r="A23" s="5">
        <v>20</v>
      </c>
      <c r="B23" s="31" t="s">
        <v>135</v>
      </c>
      <c r="C23" s="32" t="s">
        <v>161</v>
      </c>
      <c r="D23" s="34" t="s">
        <v>5</v>
      </c>
      <c r="E23" s="35">
        <v>16</v>
      </c>
      <c r="F23" s="64">
        <v>17300</v>
      </c>
      <c r="G23" s="34" t="s">
        <v>88</v>
      </c>
      <c r="H23" s="37">
        <v>8</v>
      </c>
      <c r="I23" s="38">
        <v>4.25</v>
      </c>
      <c r="J23" s="65">
        <f t="shared" si="0"/>
        <v>39790.327499999999</v>
      </c>
    </row>
    <row r="24" spans="1:10" s="21" customFormat="1" ht="20.100000000000001" customHeight="1" x14ac:dyDescent="0.15">
      <c r="A24" s="5">
        <v>21</v>
      </c>
      <c r="B24" s="31" t="s">
        <v>136</v>
      </c>
      <c r="C24" s="32" t="s">
        <v>162</v>
      </c>
      <c r="D24" s="34" t="s">
        <v>5</v>
      </c>
      <c r="E24" s="35">
        <v>16</v>
      </c>
      <c r="F24" s="64">
        <v>18510</v>
      </c>
      <c r="G24" s="34" t="s">
        <v>88</v>
      </c>
      <c r="H24" s="37">
        <v>8</v>
      </c>
      <c r="I24" s="38">
        <v>4.25</v>
      </c>
      <c r="J24" s="65">
        <f t="shared" si="0"/>
        <v>42562.135000000002</v>
      </c>
    </row>
    <row r="25" spans="1:10" ht="20.100000000000001" customHeight="1" x14ac:dyDescent="0.15">
      <c r="A25" s="5">
        <v>42</v>
      </c>
      <c r="B25" s="31" t="s">
        <v>137</v>
      </c>
      <c r="C25" s="32" t="s">
        <v>163</v>
      </c>
      <c r="D25" s="34" t="s">
        <v>5</v>
      </c>
      <c r="E25" s="35">
        <v>16</v>
      </c>
      <c r="F25" s="64">
        <v>16900</v>
      </c>
      <c r="G25" s="34" t="s">
        <v>88</v>
      </c>
      <c r="H25" s="37">
        <v>8</v>
      </c>
      <c r="I25" s="38">
        <v>4.25</v>
      </c>
      <c r="J25" s="65">
        <f t="shared" si="0"/>
        <v>38874.027499999997</v>
      </c>
    </row>
    <row r="26" spans="1:10" ht="20.100000000000001" customHeight="1" x14ac:dyDescent="0.15">
      <c r="A26" s="5">
        <v>43</v>
      </c>
      <c r="B26" s="31" t="s">
        <v>138</v>
      </c>
      <c r="C26" s="32" t="s">
        <v>164</v>
      </c>
      <c r="D26" s="34" t="s">
        <v>5</v>
      </c>
      <c r="E26" s="35">
        <v>16</v>
      </c>
      <c r="F26" s="64">
        <v>16640</v>
      </c>
      <c r="G26" s="34" t="s">
        <v>88</v>
      </c>
      <c r="H26" s="37">
        <v>8</v>
      </c>
      <c r="I26" s="38">
        <v>4.25</v>
      </c>
      <c r="J26" s="65">
        <f t="shared" si="0"/>
        <v>38278.432500000003</v>
      </c>
    </row>
    <row r="27" spans="1:10" ht="20.100000000000001" customHeight="1" x14ac:dyDescent="0.15">
      <c r="A27" s="5">
        <v>44</v>
      </c>
      <c r="B27" s="31" t="s">
        <v>139</v>
      </c>
      <c r="C27" s="32" t="s">
        <v>165</v>
      </c>
      <c r="D27" s="34" t="s">
        <v>5</v>
      </c>
      <c r="E27" s="35">
        <v>16</v>
      </c>
      <c r="F27" s="64">
        <v>15700</v>
      </c>
      <c r="G27" s="34" t="s">
        <v>88</v>
      </c>
      <c r="H27" s="37">
        <v>8</v>
      </c>
      <c r="I27" s="38">
        <v>4.25</v>
      </c>
      <c r="J27" s="65">
        <f t="shared" si="0"/>
        <v>36125.127500000002</v>
      </c>
    </row>
    <row r="28" spans="1:10" ht="20.100000000000001" customHeight="1" x14ac:dyDescent="0.15">
      <c r="A28" s="5">
        <v>45</v>
      </c>
      <c r="B28" s="31" t="s">
        <v>140</v>
      </c>
      <c r="C28" s="32" t="s">
        <v>166</v>
      </c>
      <c r="D28" s="40" t="s">
        <v>5</v>
      </c>
      <c r="E28" s="35">
        <v>16</v>
      </c>
      <c r="F28" s="64">
        <v>17250</v>
      </c>
      <c r="G28" s="34" t="s">
        <v>88</v>
      </c>
      <c r="H28" s="40">
        <v>8</v>
      </c>
      <c r="I28" s="38">
        <v>4.25</v>
      </c>
      <c r="J28" s="65">
        <f t="shared" si="0"/>
        <v>39675.79</v>
      </c>
    </row>
    <row r="29" spans="1:10" ht="20.100000000000001" customHeight="1" x14ac:dyDescent="0.15">
      <c r="A29" s="5">
        <v>46</v>
      </c>
      <c r="B29" s="31" t="s">
        <v>141</v>
      </c>
      <c r="C29" s="32" t="s">
        <v>167</v>
      </c>
      <c r="D29" s="40" t="s">
        <v>5</v>
      </c>
      <c r="E29" s="35">
        <v>16</v>
      </c>
      <c r="F29" s="64">
        <v>15540</v>
      </c>
      <c r="G29" s="34" t="s">
        <v>88</v>
      </c>
      <c r="H29" s="40">
        <v>8</v>
      </c>
      <c r="I29" s="38">
        <v>4.25</v>
      </c>
      <c r="J29" s="65">
        <f t="shared" si="0"/>
        <v>35758.607499999998</v>
      </c>
    </row>
    <row r="30" spans="1:10" ht="20.100000000000001" customHeight="1" x14ac:dyDescent="0.15">
      <c r="A30" s="5">
        <v>47</v>
      </c>
      <c r="B30" s="31" t="s">
        <v>142</v>
      </c>
      <c r="C30" s="32" t="s">
        <v>168</v>
      </c>
      <c r="D30" s="40" t="s">
        <v>5</v>
      </c>
      <c r="E30" s="35">
        <v>16</v>
      </c>
      <c r="F30" s="64">
        <v>13240</v>
      </c>
      <c r="G30" s="34" t="s">
        <v>88</v>
      </c>
      <c r="H30" s="40">
        <v>8</v>
      </c>
      <c r="I30" s="38">
        <v>4.25</v>
      </c>
      <c r="J30" s="65">
        <f t="shared" si="0"/>
        <v>30489.8825</v>
      </c>
    </row>
    <row r="31" spans="1:10" ht="20.100000000000001" customHeight="1" x14ac:dyDescent="0.15">
      <c r="A31" s="5"/>
      <c r="B31" s="31"/>
      <c r="C31" s="32"/>
      <c r="D31" s="40"/>
      <c r="E31" s="35"/>
      <c r="F31" s="64"/>
      <c r="G31" s="34"/>
      <c r="H31" s="40"/>
      <c r="I31" s="38"/>
      <c r="J31" s="67">
        <f>SUM(J4:J30)/500</f>
        <v>3080.1047200000012</v>
      </c>
    </row>
    <row r="32" spans="1:10" ht="20.100000000000001" customHeight="1" x14ac:dyDescent="0.15">
      <c r="A32" s="5"/>
      <c r="B32" s="31"/>
      <c r="C32" s="32"/>
      <c r="D32" s="40"/>
      <c r="E32" s="35"/>
      <c r="F32" s="64"/>
      <c r="G32" s="34"/>
      <c r="H32" s="40"/>
      <c r="I32" s="38"/>
      <c r="J32" s="65"/>
    </row>
    <row r="33" spans="1:12" ht="20.100000000000001" customHeight="1" x14ac:dyDescent="0.15">
      <c r="A33" s="5"/>
      <c r="B33" s="31"/>
      <c r="C33" s="32"/>
      <c r="D33" s="40"/>
      <c r="E33" s="35"/>
      <c r="F33" s="64"/>
      <c r="G33" s="34"/>
      <c r="H33" s="40"/>
      <c r="I33" s="38"/>
      <c r="J33" s="65"/>
    </row>
    <row r="34" spans="1:12" ht="20.100000000000001" customHeight="1" x14ac:dyDescent="0.15">
      <c r="A34" s="5"/>
      <c r="B34" s="31"/>
      <c r="C34" s="32"/>
      <c r="D34" s="40"/>
      <c r="E34" s="35"/>
      <c r="F34" s="64"/>
      <c r="G34" s="34"/>
      <c r="H34" s="40"/>
      <c r="I34" s="38"/>
      <c r="J34" s="65"/>
    </row>
    <row r="35" spans="1:12" ht="20.100000000000001" customHeight="1" x14ac:dyDescent="0.15">
      <c r="A35" s="5"/>
      <c r="B35" s="31"/>
      <c r="C35" s="32"/>
      <c r="D35" s="40"/>
      <c r="E35" s="35"/>
      <c r="F35" s="64"/>
      <c r="G35" s="34"/>
      <c r="H35" s="40"/>
      <c r="I35" s="38"/>
      <c r="J35" s="65"/>
    </row>
    <row r="36" spans="1:12" ht="20.100000000000001" customHeight="1" x14ac:dyDescent="0.15">
      <c r="A36" s="5">
        <v>48</v>
      </c>
      <c r="B36" s="20" t="s">
        <v>117</v>
      </c>
      <c r="C36" s="13" t="s">
        <v>118</v>
      </c>
      <c r="D36" s="13" t="s">
        <v>86</v>
      </c>
      <c r="E36" s="13">
        <v>16</v>
      </c>
      <c r="F36" s="64">
        <v>46036</v>
      </c>
      <c r="G36" s="13" t="s">
        <v>88</v>
      </c>
      <c r="H36" s="13">
        <v>8</v>
      </c>
      <c r="I36" s="11">
        <v>11.5</v>
      </c>
      <c r="J36" s="65">
        <f>IF(COUNTIF(G36,"*卷*"),(F36+70)*I36/2+(F36+70)*I36/2*80/1000,(F36+70)*I36/2+(F36+70)*I36/2*(H36*9+6)/1000)</f>
        <v>285788.04100000003</v>
      </c>
    </row>
    <row r="37" spans="1:12" ht="20.100000000000001" customHeight="1" x14ac:dyDescent="0.15">
      <c r="A37" s="5">
        <v>49</v>
      </c>
      <c r="B37" s="20" t="s">
        <v>246</v>
      </c>
      <c r="C37" s="13" t="s">
        <v>247</v>
      </c>
      <c r="D37" s="13" t="s">
        <v>86</v>
      </c>
      <c r="E37" s="13">
        <v>16</v>
      </c>
      <c r="F37" s="64">
        <v>13646</v>
      </c>
      <c r="G37" s="13" t="s">
        <v>88</v>
      </c>
      <c r="H37" s="13">
        <v>8</v>
      </c>
      <c r="I37" s="11">
        <v>6.75</v>
      </c>
      <c r="J37" s="65">
        <f>IF(COUNTIF(G37,"*卷*"),(F37+70)*I37/2+(F37+70)*I37/2*80/1000,(F37+70)*I37/2+(F37+70)*I37/2*(H37*9+6)/1000)</f>
        <v>49902.237000000001</v>
      </c>
    </row>
    <row r="38" spans="1:12" s="2" customFormat="1" ht="20.100000000000001" customHeight="1" x14ac:dyDescent="0.15">
      <c r="A38" s="5">
        <v>50</v>
      </c>
      <c r="B38" s="20" t="s">
        <v>243</v>
      </c>
      <c r="C38" s="13" t="s">
        <v>244</v>
      </c>
      <c r="D38" s="13" t="s">
        <v>86</v>
      </c>
      <c r="E38" s="13">
        <v>16</v>
      </c>
      <c r="F38" s="64">
        <v>16143</v>
      </c>
      <c r="G38" s="13" t="s">
        <v>88</v>
      </c>
      <c r="H38" s="13">
        <v>8</v>
      </c>
      <c r="I38" s="11">
        <v>6.5</v>
      </c>
      <c r="J38" s="65">
        <f>IF(COUNTIF(G38,"*卷*"),(F38+70)*I38/2+(F38+70)*I38/2*80/1000,(F38+70)*I38/2+(F38+70)*I38/2*(H38*9+6)/1000)</f>
        <v>56802.245499999997</v>
      </c>
      <c r="K38" s="22"/>
      <c r="L38" s="60"/>
    </row>
    <row r="39" spans="1:12" s="2" customFormat="1" ht="20.100000000000001" customHeight="1" x14ac:dyDescent="0.15">
      <c r="A39" s="5"/>
      <c r="B39" s="20"/>
      <c r="C39" s="13"/>
      <c r="D39" s="13"/>
      <c r="E39" s="13"/>
      <c r="F39" s="64"/>
      <c r="G39" s="13"/>
      <c r="H39" s="13"/>
      <c r="I39" s="11"/>
      <c r="J39" s="67">
        <f>SUM(J36:J38)/500</f>
        <v>784.98504700000012</v>
      </c>
      <c r="K39" s="22"/>
      <c r="L39" s="60"/>
    </row>
    <row r="40" spans="1:12" s="2" customFormat="1" ht="20.100000000000001" customHeight="1" x14ac:dyDescent="0.15">
      <c r="A40" s="5"/>
      <c r="B40" s="20"/>
      <c r="C40" s="13"/>
      <c r="D40" s="13"/>
      <c r="E40" s="13"/>
      <c r="F40" s="64"/>
      <c r="G40" s="13"/>
      <c r="H40" s="13"/>
      <c r="I40" s="11"/>
      <c r="J40" s="65"/>
      <c r="K40" s="22"/>
      <c r="L40" s="60"/>
    </row>
    <row r="41" spans="1:12" s="2" customFormat="1" ht="20.100000000000001" customHeight="1" x14ac:dyDescent="0.15">
      <c r="A41" s="5"/>
      <c r="B41" s="20"/>
      <c r="C41" s="13"/>
      <c r="D41" s="13"/>
      <c r="E41" s="13"/>
      <c r="F41" s="64"/>
      <c r="G41" s="13"/>
      <c r="H41" s="13"/>
      <c r="I41" s="11"/>
      <c r="J41" s="65"/>
      <c r="K41" s="22"/>
      <c r="L41" s="60"/>
    </row>
    <row r="42" spans="1:12" s="2" customFormat="1" ht="20.100000000000001" customHeight="1" x14ac:dyDescent="0.15">
      <c r="A42" s="5">
        <v>51</v>
      </c>
      <c r="B42" s="20" t="s">
        <v>169</v>
      </c>
      <c r="C42" s="13" t="s">
        <v>170</v>
      </c>
      <c r="D42" s="13" t="s">
        <v>5</v>
      </c>
      <c r="E42" s="13">
        <v>16</v>
      </c>
      <c r="F42" s="64">
        <v>305.33333333333331</v>
      </c>
      <c r="G42" s="8" t="s">
        <v>89</v>
      </c>
      <c r="H42" s="13">
        <v>2</v>
      </c>
      <c r="I42" s="11">
        <v>13.5</v>
      </c>
      <c r="J42" s="65">
        <f>IF(COUNTIF(G42,"*卷*"),(F42+70)*I42/2+(F42+70)*I42/2*80/1000,(F42+70)*I42/2+(F42+70)*I42/2*(H42*9+6)/1000)</f>
        <v>2594.3040000000001</v>
      </c>
      <c r="K42" s="22"/>
      <c r="L42" s="60"/>
    </row>
    <row r="43" spans="1:12" s="2" customFormat="1" ht="20.100000000000001" customHeight="1" x14ac:dyDescent="0.15">
      <c r="A43" s="5">
        <v>52</v>
      </c>
      <c r="B43" s="20" t="s">
        <v>174</v>
      </c>
      <c r="C43" s="13" t="s">
        <v>172</v>
      </c>
      <c r="D43" s="13" t="s">
        <v>5</v>
      </c>
      <c r="E43" s="13">
        <v>16</v>
      </c>
      <c r="F43" s="64">
        <v>286.33333333333331</v>
      </c>
      <c r="G43" s="8" t="s">
        <v>89</v>
      </c>
      <c r="H43" s="13">
        <v>2</v>
      </c>
      <c r="I43" s="11">
        <v>16</v>
      </c>
      <c r="J43" s="65">
        <f>IF(COUNTIF(G43,"*卷*"),(F43+70)*I43/2+(F43+70)*I43/2*80/1000,(F43+70)*I43/2+(F43+70)*I43/2*(H43*9+6)/1000)</f>
        <v>2919.0826666666667</v>
      </c>
      <c r="K43" s="22"/>
      <c r="L43" s="60"/>
    </row>
    <row r="44" spans="1:12" s="2" customFormat="1" ht="20.100000000000001" customHeight="1" x14ac:dyDescent="0.15">
      <c r="A44" s="5">
        <v>53</v>
      </c>
      <c r="B44" s="20" t="s">
        <v>173</v>
      </c>
      <c r="C44" s="13" t="s">
        <v>175</v>
      </c>
      <c r="D44" s="13" t="s">
        <v>5</v>
      </c>
      <c r="E44" s="13">
        <v>16</v>
      </c>
      <c r="F44" s="64">
        <v>279.33333333333331</v>
      </c>
      <c r="G44" s="8" t="s">
        <v>89</v>
      </c>
      <c r="H44" s="13">
        <v>2</v>
      </c>
      <c r="I44" s="11">
        <v>20</v>
      </c>
      <c r="J44" s="65">
        <f>IF(COUNTIF(G44,"*卷*"),(F44+70)*I44/2+(F44+70)*I44/2*80/1000,(F44+70)*I44/2+(F44+70)*I44/2*(H44*9+6)/1000)</f>
        <v>3577.1733333333332</v>
      </c>
      <c r="K44" s="22"/>
      <c r="L44" s="60"/>
    </row>
    <row r="45" spans="1:12" s="2" customFormat="1" ht="20.100000000000001" customHeight="1" x14ac:dyDescent="0.15">
      <c r="A45" s="5"/>
      <c r="B45" s="20"/>
      <c r="C45" s="13"/>
      <c r="D45" s="13"/>
      <c r="E45" s="13"/>
      <c r="F45" s="64"/>
      <c r="G45" s="8"/>
      <c r="H45" s="13"/>
      <c r="I45" s="11"/>
      <c r="J45" s="67">
        <f>SUM(J42:J44)/500</f>
        <v>18.181120000000004</v>
      </c>
      <c r="K45" s="22"/>
      <c r="L45" s="60"/>
    </row>
    <row r="46" spans="1:12" s="2" customFormat="1" ht="20.100000000000001" customHeight="1" x14ac:dyDescent="0.15">
      <c r="A46" s="5"/>
      <c r="B46" s="20"/>
      <c r="C46" s="13"/>
      <c r="D46" s="13"/>
      <c r="E46" s="13"/>
      <c r="F46" s="64"/>
      <c r="G46" s="8"/>
      <c r="H46" s="13"/>
      <c r="I46" s="11"/>
      <c r="J46" s="65"/>
      <c r="K46" s="22"/>
      <c r="L46" s="60"/>
    </row>
    <row r="47" spans="1:12" s="2" customFormat="1" ht="20.100000000000001" customHeight="1" x14ac:dyDescent="0.15">
      <c r="A47" s="5"/>
      <c r="B47" s="20"/>
      <c r="C47" s="13"/>
      <c r="D47" s="13"/>
      <c r="E47" s="13"/>
      <c r="F47" s="64"/>
      <c r="G47" s="8"/>
      <c r="H47" s="13"/>
      <c r="I47" s="11"/>
      <c r="J47" s="65"/>
      <c r="K47" s="22"/>
      <c r="L47" s="60"/>
    </row>
    <row r="48" spans="1:12" s="2" customFormat="1" ht="20.100000000000001" customHeight="1" x14ac:dyDescent="0.15">
      <c r="A48" s="5">
        <v>54</v>
      </c>
      <c r="B48" s="20" t="s">
        <v>182</v>
      </c>
      <c r="C48" s="13" t="s">
        <v>115</v>
      </c>
      <c r="D48" s="13" t="s">
        <v>87</v>
      </c>
      <c r="E48" s="13">
        <v>16</v>
      </c>
      <c r="F48" s="66">
        <v>37403.333333333336</v>
      </c>
      <c r="G48" s="13" t="s">
        <v>242</v>
      </c>
      <c r="H48" s="13">
        <v>2</v>
      </c>
      <c r="I48" s="11">
        <v>8.25</v>
      </c>
      <c r="J48" s="65">
        <f>IF(COUNTIF(G48,"*卷*"),(F48+70)*I48/2+(F48+70)*I48/2*80/1000,(F48+70)*I48/2+(F48+70)*I48/2*(H48*9+6)/1000)</f>
        <v>166943.70000000001</v>
      </c>
      <c r="K48" s="22"/>
      <c r="L48" s="60"/>
    </row>
    <row r="49" spans="1:12" s="2" customFormat="1" ht="20.100000000000001" customHeight="1" x14ac:dyDescent="0.15">
      <c r="A49" s="5"/>
      <c r="B49" s="20"/>
      <c r="C49" s="13"/>
      <c r="D49" s="13"/>
      <c r="E49" s="13"/>
      <c r="F49" s="66"/>
      <c r="G49" s="13"/>
      <c r="H49" s="13"/>
      <c r="I49" s="11"/>
      <c r="J49" s="67">
        <f>SUM(J48)/500</f>
        <v>333.88740000000001</v>
      </c>
      <c r="K49" s="22"/>
      <c r="L49" s="60"/>
    </row>
    <row r="50" spans="1:12" s="2" customFormat="1" ht="20.100000000000001" customHeight="1" x14ac:dyDescent="0.15">
      <c r="A50" s="5"/>
      <c r="B50" s="20"/>
      <c r="C50" s="13"/>
      <c r="D50" s="13"/>
      <c r="E50" s="13"/>
      <c r="F50" s="66"/>
      <c r="G50" s="13"/>
      <c r="H50" s="13"/>
      <c r="I50" s="11"/>
      <c r="J50" s="65"/>
      <c r="K50" s="22"/>
      <c r="L50" s="60"/>
    </row>
    <row r="51" spans="1:12" s="2" customFormat="1" ht="20.100000000000001" customHeight="1" x14ac:dyDescent="0.15">
      <c r="A51" s="5"/>
      <c r="B51" s="20"/>
      <c r="C51" s="13"/>
      <c r="D51" s="13"/>
      <c r="E51" s="13"/>
      <c r="F51" s="66"/>
      <c r="G51" s="13"/>
      <c r="H51" s="13"/>
      <c r="I51" s="11"/>
      <c r="J51" s="65"/>
      <c r="K51" s="22"/>
      <c r="L51" s="60"/>
    </row>
    <row r="52" spans="1:12" s="2" customFormat="1" ht="20.100000000000001" customHeight="1" x14ac:dyDescent="0.15">
      <c r="A52" s="5">
        <v>55</v>
      </c>
      <c r="B52" s="20" t="s">
        <v>254</v>
      </c>
      <c r="C52" s="13" t="s">
        <v>252</v>
      </c>
      <c r="D52" s="13" t="s">
        <v>87</v>
      </c>
      <c r="E52" s="13">
        <v>16</v>
      </c>
      <c r="F52" s="64">
        <v>32400</v>
      </c>
      <c r="G52" s="13" t="s">
        <v>253</v>
      </c>
      <c r="H52" s="13">
        <v>4</v>
      </c>
      <c r="I52" s="11">
        <v>4.5</v>
      </c>
      <c r="J52" s="65">
        <f>IF(COUNTIF(G52,"*卷*"),(F52+70)*I52/2+(F52+70)*I52/2*80/1000,(F52+70)*I52/2+(F52+70)*I52/2*(H52*9+6)/1000)</f>
        <v>78902.100000000006</v>
      </c>
      <c r="K52" s="22"/>
      <c r="L52" s="60"/>
    </row>
    <row r="53" spans="1:12" s="2" customFormat="1" ht="20.100000000000001" customHeight="1" x14ac:dyDescent="0.15">
      <c r="A53" s="5"/>
      <c r="B53" s="20"/>
      <c r="C53" s="13"/>
      <c r="D53" s="13"/>
      <c r="E53" s="13"/>
      <c r="F53" s="64"/>
      <c r="G53" s="13"/>
      <c r="H53" s="13"/>
      <c r="I53" s="11"/>
      <c r="J53" s="67">
        <f>SUM(J52)/500</f>
        <v>157.80420000000001</v>
      </c>
      <c r="K53" s="22"/>
      <c r="L53" s="60"/>
    </row>
    <row r="54" spans="1:12" s="2" customFormat="1" ht="20.100000000000001" customHeight="1" x14ac:dyDescent="0.15">
      <c r="A54" s="5"/>
      <c r="B54" s="20"/>
      <c r="C54" s="13"/>
      <c r="D54" s="13"/>
      <c r="E54" s="13"/>
      <c r="F54" s="64"/>
      <c r="G54" s="13"/>
      <c r="H54" s="13"/>
      <c r="I54" s="11"/>
      <c r="J54" s="65"/>
      <c r="K54" s="22"/>
      <c r="L54" s="60"/>
    </row>
    <row r="55" spans="1:12" s="2" customFormat="1" ht="20.100000000000001" customHeight="1" x14ac:dyDescent="0.15">
      <c r="A55" s="5"/>
      <c r="B55" s="20"/>
      <c r="C55" s="13"/>
      <c r="D55" s="13"/>
      <c r="E55" s="13"/>
      <c r="F55" s="64"/>
      <c r="G55" s="13"/>
      <c r="H55" s="13"/>
      <c r="I55" s="11"/>
      <c r="J55" s="65"/>
      <c r="K55" s="22"/>
      <c r="L55" s="60"/>
    </row>
    <row r="56" spans="1:12" s="2" customFormat="1" ht="20.100000000000001" customHeight="1" x14ac:dyDescent="0.15">
      <c r="A56" s="5">
        <v>56</v>
      </c>
      <c r="B56" s="20" t="s">
        <v>178</v>
      </c>
      <c r="C56" s="13" t="s">
        <v>185</v>
      </c>
      <c r="D56" s="13" t="s">
        <v>5</v>
      </c>
      <c r="E56" s="13">
        <v>16</v>
      </c>
      <c r="F56" s="64">
        <v>36833.333333333336</v>
      </c>
      <c r="G56" s="8" t="s">
        <v>77</v>
      </c>
      <c r="H56" s="13">
        <v>8</v>
      </c>
      <c r="I56" s="11">
        <v>8.25</v>
      </c>
      <c r="J56" s="65">
        <f>IF(COUNTIF(G56,"*卷*"),(F56+70)*I56/2+(F56+70)*I56/2*80/1000,(F56+70)*I56/2+(F56+70)*I56/2*(H56*9+6)/1000)</f>
        <v>164099.89749999999</v>
      </c>
      <c r="K56" s="22"/>
      <c r="L56" s="60"/>
    </row>
    <row r="57" spans="1:12" s="2" customFormat="1" ht="20.100000000000001" customHeight="1" x14ac:dyDescent="0.15">
      <c r="A57" s="5">
        <v>57</v>
      </c>
      <c r="B57" s="20" t="s">
        <v>190</v>
      </c>
      <c r="C57" s="13" t="s">
        <v>186</v>
      </c>
      <c r="D57" s="13" t="s">
        <v>5</v>
      </c>
      <c r="E57" s="13">
        <v>16</v>
      </c>
      <c r="F57" s="64">
        <v>34533.333333333336</v>
      </c>
      <c r="G57" s="8" t="s">
        <v>77</v>
      </c>
      <c r="H57" s="13">
        <v>8</v>
      </c>
      <c r="I57" s="11">
        <v>7</v>
      </c>
      <c r="J57" s="65">
        <f>IF(COUNTIF(G57,"*卷*"),(F57+70)*I57/2+(F57+70)*I57/2*80/1000,(F57+70)*I57/2+(F57+70)*I57/2*(H57*9+6)/1000)</f>
        <v>130558.37666666668</v>
      </c>
      <c r="K57" s="22"/>
      <c r="L57" s="60"/>
    </row>
    <row r="58" spans="1:12" s="2" customFormat="1" ht="20.100000000000001" customHeight="1" x14ac:dyDescent="0.15">
      <c r="A58" s="5">
        <v>58</v>
      </c>
      <c r="B58" s="20" t="s">
        <v>224</v>
      </c>
      <c r="C58" s="13" t="s">
        <v>188</v>
      </c>
      <c r="D58" s="13" t="s">
        <v>5</v>
      </c>
      <c r="E58" s="13">
        <v>16</v>
      </c>
      <c r="F58" s="64">
        <v>32233.333333333332</v>
      </c>
      <c r="G58" s="8" t="s">
        <v>77</v>
      </c>
      <c r="H58" s="13">
        <v>8</v>
      </c>
      <c r="I58" s="11">
        <v>8.75</v>
      </c>
      <c r="J58" s="65">
        <f>IF(COUNTIF(G58,"*卷*"),(F58+70)*I58/2+(F58+70)*I58/2*80/1000,(F58+70)*I58/2+(F58+70)*I58/2*(H58*9+6)/1000)</f>
        <v>152350.59583333333</v>
      </c>
      <c r="K58" s="22"/>
      <c r="L58" s="60"/>
    </row>
    <row r="59" spans="1:12" s="2" customFormat="1" ht="20.100000000000001" customHeight="1" x14ac:dyDescent="0.15">
      <c r="A59" s="5">
        <v>59</v>
      </c>
      <c r="B59" s="20" t="s">
        <v>183</v>
      </c>
      <c r="C59" s="13" t="s">
        <v>176</v>
      </c>
      <c r="D59" s="13" t="s">
        <v>5</v>
      </c>
      <c r="E59" s="13">
        <v>16</v>
      </c>
      <c r="F59" s="64">
        <v>449.33333333333331</v>
      </c>
      <c r="G59" s="8" t="s">
        <v>77</v>
      </c>
      <c r="H59" s="13">
        <v>8</v>
      </c>
      <c r="I59" s="11">
        <v>14.5</v>
      </c>
      <c r="J59" s="65">
        <f>IF(COUNTIF(G59,"*卷*"),(F59+70)*I59/2+(F59+70)*I59/2*80/1000,(F59+70)*I59/2+(F59+70)*I59/2*(H59*9+6)/1000)</f>
        <v>4058.8496666666661</v>
      </c>
      <c r="K59" s="22"/>
      <c r="L59" s="60"/>
    </row>
    <row r="60" spans="1:12" s="2" customFormat="1" ht="20.100000000000001" customHeight="1" x14ac:dyDescent="0.15">
      <c r="A60" s="5">
        <v>60</v>
      </c>
      <c r="B60" s="20" t="s">
        <v>184</v>
      </c>
      <c r="C60" s="13" t="s">
        <v>177</v>
      </c>
      <c r="D60" s="13" t="s">
        <v>5</v>
      </c>
      <c r="E60" s="13">
        <v>16</v>
      </c>
      <c r="F60" s="64">
        <v>256.33333333333331</v>
      </c>
      <c r="G60" s="8" t="s">
        <v>77</v>
      </c>
      <c r="H60" s="13">
        <v>8</v>
      </c>
      <c r="I60" s="11">
        <v>7.5</v>
      </c>
      <c r="J60" s="65">
        <f>IF(COUNTIF(G60,"*卷*"),(F60+70)*I60/2+(F60+70)*I60/2*80/1000,(F60+70)*I60/2+(F60+70)*I60/2*(H60*9+6)/1000)</f>
        <v>1319.2025000000001</v>
      </c>
      <c r="K60" s="22"/>
      <c r="L60" s="60"/>
    </row>
    <row r="61" spans="1:12" s="2" customFormat="1" ht="20.100000000000001" customHeight="1" x14ac:dyDescent="0.15">
      <c r="A61" s="5"/>
      <c r="B61" s="20"/>
      <c r="C61" s="13"/>
      <c r="D61" s="13"/>
      <c r="E61" s="13"/>
      <c r="F61" s="64"/>
      <c r="G61" s="8"/>
      <c r="H61" s="13"/>
      <c r="I61" s="11"/>
      <c r="J61" s="67">
        <f>SUM(J56:J60)/500</f>
        <v>904.77384433333327</v>
      </c>
      <c r="K61" s="22"/>
      <c r="L61" s="60"/>
    </row>
    <row r="62" spans="1:12" s="2" customFormat="1" ht="20.100000000000001" customHeight="1" x14ac:dyDescent="0.15">
      <c r="A62" s="5"/>
      <c r="B62" s="20"/>
      <c r="C62" s="13"/>
      <c r="D62" s="13"/>
      <c r="E62" s="13"/>
      <c r="F62" s="64"/>
      <c r="G62" s="8"/>
      <c r="H62" s="13"/>
      <c r="I62" s="11"/>
      <c r="J62" s="65"/>
      <c r="K62" s="22"/>
      <c r="L62" s="60"/>
    </row>
    <row r="63" spans="1:12" s="2" customFormat="1" ht="20.100000000000001" customHeight="1" x14ac:dyDescent="0.15">
      <c r="A63" s="5"/>
      <c r="B63" s="20"/>
      <c r="C63" s="13"/>
      <c r="D63" s="13"/>
      <c r="E63" s="13"/>
      <c r="F63" s="64"/>
      <c r="G63" s="8"/>
      <c r="H63" s="13"/>
      <c r="I63" s="11"/>
      <c r="J63" s="65"/>
      <c r="K63" s="22"/>
      <c r="L63" s="60"/>
    </row>
    <row r="64" spans="1:12" s="2" customFormat="1" ht="20.100000000000001" customHeight="1" x14ac:dyDescent="0.15">
      <c r="A64" s="5">
        <v>61</v>
      </c>
      <c r="B64" s="20" t="s">
        <v>212</v>
      </c>
      <c r="C64" s="13" t="s">
        <v>213</v>
      </c>
      <c r="D64" s="13" t="s">
        <v>86</v>
      </c>
      <c r="E64" s="13">
        <v>32</v>
      </c>
      <c r="F64" s="64">
        <v>47333.333333333336</v>
      </c>
      <c r="G64" s="12" t="s">
        <v>77</v>
      </c>
      <c r="H64" s="13">
        <v>4</v>
      </c>
      <c r="I64" s="11">
        <v>3.875</v>
      </c>
      <c r="J64" s="65">
        <f t="shared" ref="J64:J70" si="1">IF(COUNTIF(G64,"*卷*"),(F64+70)*I64/2+(F64+70)*I64/2*80/1000,(F64+70)*I64/2+(F64+70)*I64/2*(H64*9+6)/1000)</f>
        <v>95701.404583333337</v>
      </c>
      <c r="K64" s="22"/>
      <c r="L64" s="60"/>
    </row>
    <row r="65" spans="1:12" s="2" customFormat="1" ht="20.100000000000001" customHeight="1" x14ac:dyDescent="0.15">
      <c r="A65" s="5">
        <v>62</v>
      </c>
      <c r="B65" s="20" t="s">
        <v>216</v>
      </c>
      <c r="C65" s="13" t="s">
        <v>217</v>
      </c>
      <c r="D65" s="13" t="s">
        <v>86</v>
      </c>
      <c r="E65" s="13">
        <v>32</v>
      </c>
      <c r="F65" s="64">
        <v>43113.333333333336</v>
      </c>
      <c r="G65" s="12" t="s">
        <v>77</v>
      </c>
      <c r="H65" s="13">
        <v>4</v>
      </c>
      <c r="I65" s="11">
        <v>4</v>
      </c>
      <c r="J65" s="65">
        <f t="shared" si="1"/>
        <v>89994.066666666666</v>
      </c>
      <c r="K65" s="22"/>
      <c r="L65" s="60"/>
    </row>
    <row r="66" spans="1:12" s="2" customFormat="1" ht="20.100000000000001" customHeight="1" x14ac:dyDescent="0.15">
      <c r="A66" s="5">
        <v>63</v>
      </c>
      <c r="B66" s="20" t="s">
        <v>218</v>
      </c>
      <c r="C66" s="13" t="s">
        <v>219</v>
      </c>
      <c r="D66" s="13" t="s">
        <v>86</v>
      </c>
      <c r="E66" s="13">
        <v>32</v>
      </c>
      <c r="F66" s="64">
        <v>38933.333333333336</v>
      </c>
      <c r="G66" s="12" t="s">
        <v>77</v>
      </c>
      <c r="H66" s="13">
        <v>4</v>
      </c>
      <c r="I66" s="11">
        <v>4.25</v>
      </c>
      <c r="J66" s="65">
        <f t="shared" si="1"/>
        <v>86363.130833333344</v>
      </c>
      <c r="K66" s="22"/>
      <c r="L66" s="60"/>
    </row>
    <row r="67" spans="1:12" s="2" customFormat="1" ht="20.100000000000001" customHeight="1" x14ac:dyDescent="0.15">
      <c r="A67" s="5">
        <v>64</v>
      </c>
      <c r="B67" s="20" t="s">
        <v>220</v>
      </c>
      <c r="C67" s="13" t="s">
        <v>221</v>
      </c>
      <c r="D67" s="13" t="s">
        <v>86</v>
      </c>
      <c r="E67" s="13">
        <v>32</v>
      </c>
      <c r="F67" s="64">
        <v>36700</v>
      </c>
      <c r="G67" s="12" t="s">
        <v>77</v>
      </c>
      <c r="H67" s="13">
        <v>4</v>
      </c>
      <c r="I67" s="11">
        <v>5</v>
      </c>
      <c r="J67" s="65">
        <f t="shared" si="1"/>
        <v>95785.85</v>
      </c>
      <c r="K67" s="22"/>
      <c r="L67" s="60"/>
    </row>
    <row r="68" spans="1:12" s="2" customFormat="1" ht="20.100000000000001" customHeight="1" x14ac:dyDescent="0.15">
      <c r="A68" s="5">
        <v>65</v>
      </c>
      <c r="B68" s="20" t="s">
        <v>222</v>
      </c>
      <c r="C68" s="13" t="s">
        <v>223</v>
      </c>
      <c r="D68" s="13" t="s">
        <v>86</v>
      </c>
      <c r="E68" s="13">
        <v>32</v>
      </c>
      <c r="F68" s="64">
        <v>14630.333333333334</v>
      </c>
      <c r="G68" s="12" t="s">
        <v>77</v>
      </c>
      <c r="H68" s="13">
        <v>4</v>
      </c>
      <c r="I68" s="11">
        <v>4.5</v>
      </c>
      <c r="J68" s="65">
        <f t="shared" si="1"/>
        <v>34464.931499999999</v>
      </c>
      <c r="K68" s="22"/>
      <c r="L68" s="60"/>
    </row>
    <row r="69" spans="1:12" ht="20.100000000000001" customHeight="1" x14ac:dyDescent="0.15">
      <c r="A69" s="5">
        <v>66</v>
      </c>
      <c r="B69" s="20" t="s">
        <v>248</v>
      </c>
      <c r="C69" s="13" t="s">
        <v>249</v>
      </c>
      <c r="D69" s="13" t="s">
        <v>86</v>
      </c>
      <c r="E69" s="13">
        <v>16</v>
      </c>
      <c r="F69" s="64">
        <v>7901</v>
      </c>
      <c r="G69" s="13" t="s">
        <v>77</v>
      </c>
      <c r="H69" s="13">
        <v>8</v>
      </c>
      <c r="I69" s="11">
        <v>9</v>
      </c>
      <c r="J69" s="65">
        <f t="shared" si="1"/>
        <v>38667.320999999996</v>
      </c>
    </row>
    <row r="70" spans="1:12" ht="20.100000000000001" customHeight="1" x14ac:dyDescent="0.15">
      <c r="A70" s="5">
        <v>67</v>
      </c>
      <c r="B70" s="15" t="s">
        <v>103</v>
      </c>
      <c r="C70" s="13" t="s">
        <v>104</v>
      </c>
      <c r="D70" s="6" t="s">
        <v>86</v>
      </c>
      <c r="E70" s="7">
        <v>16</v>
      </c>
      <c r="F70" s="64">
        <v>5461</v>
      </c>
      <c r="G70" s="8" t="s">
        <v>77</v>
      </c>
      <c r="H70" s="7">
        <v>8</v>
      </c>
      <c r="I70" s="9">
        <v>8.75</v>
      </c>
      <c r="J70" s="65">
        <f t="shared" si="1"/>
        <v>26085.578750000001</v>
      </c>
    </row>
    <row r="71" spans="1:12" ht="20.100000000000001" customHeight="1" x14ac:dyDescent="0.15">
      <c r="A71" s="5"/>
      <c r="B71" s="15"/>
      <c r="C71" s="13"/>
      <c r="D71" s="6"/>
      <c r="E71" s="7"/>
      <c r="F71" s="64"/>
      <c r="G71" s="8"/>
      <c r="H71" s="7"/>
      <c r="I71" s="9"/>
      <c r="J71" s="67">
        <f>SUM(J64:J70)/500</f>
        <v>934.12456666666674</v>
      </c>
    </row>
    <row r="72" spans="1:12" ht="20.100000000000001" customHeight="1" x14ac:dyDescent="0.15">
      <c r="A72" s="5"/>
      <c r="B72" s="15"/>
      <c r="C72" s="13"/>
      <c r="D72" s="6"/>
      <c r="E72" s="7"/>
      <c r="F72" s="64"/>
      <c r="G72" s="8"/>
      <c r="H72" s="7"/>
      <c r="I72" s="9"/>
      <c r="J72" s="65"/>
    </row>
    <row r="73" spans="1:12" ht="20.100000000000001" customHeight="1" x14ac:dyDescent="0.15">
      <c r="A73" s="5"/>
      <c r="B73" s="15"/>
      <c r="C73" s="13"/>
      <c r="D73" s="6"/>
      <c r="E73" s="7"/>
      <c r="F73" s="64"/>
      <c r="G73" s="8"/>
      <c r="H73" s="7"/>
      <c r="I73" s="9"/>
      <c r="J73" s="65"/>
    </row>
    <row r="74" spans="1:12" ht="20.100000000000001" customHeight="1" x14ac:dyDescent="0.15">
      <c r="A74" s="5">
        <v>68</v>
      </c>
      <c r="B74" s="15" t="s">
        <v>30</v>
      </c>
      <c r="C74" s="13" t="s">
        <v>8</v>
      </c>
      <c r="D74" s="8" t="s">
        <v>87</v>
      </c>
      <c r="E74" s="7">
        <v>16</v>
      </c>
      <c r="F74" s="64">
        <v>121110</v>
      </c>
      <c r="G74" s="8" t="s">
        <v>78</v>
      </c>
      <c r="H74" s="7">
        <v>8</v>
      </c>
      <c r="I74" s="9">
        <v>7.25</v>
      </c>
      <c r="J74" s="65">
        <f t="shared" ref="J74:J97" si="2">IF(COUNTIF(G74,"*卷*"),(F74+70)*I74/2+(F74+70)*I74/2*80/1000,(F74+70)*I74/2+(F74+70)*I74/2*(H74*9+6)/1000)</f>
        <v>474419.7</v>
      </c>
    </row>
    <row r="75" spans="1:12" ht="20.100000000000001" customHeight="1" x14ac:dyDescent="0.15">
      <c r="A75" s="5">
        <v>75</v>
      </c>
      <c r="B75" s="15" t="s">
        <v>28</v>
      </c>
      <c r="C75" s="13" t="s">
        <v>29</v>
      </c>
      <c r="D75" s="8" t="s">
        <v>87</v>
      </c>
      <c r="E75" s="7">
        <v>16</v>
      </c>
      <c r="F75" s="64">
        <v>110800</v>
      </c>
      <c r="G75" s="8" t="s">
        <v>78</v>
      </c>
      <c r="H75" s="7">
        <v>8</v>
      </c>
      <c r="I75" s="9">
        <v>7</v>
      </c>
      <c r="J75" s="65">
        <f t="shared" si="2"/>
        <v>419088.6</v>
      </c>
    </row>
    <row r="76" spans="1:12" ht="20.100000000000001" customHeight="1" x14ac:dyDescent="0.15">
      <c r="A76" s="5">
        <v>76</v>
      </c>
      <c r="B76" s="15" t="s">
        <v>25</v>
      </c>
      <c r="C76" s="13" t="s">
        <v>13</v>
      </c>
      <c r="D76" s="8" t="s">
        <v>87</v>
      </c>
      <c r="E76" s="7">
        <v>16</v>
      </c>
      <c r="F76" s="64">
        <v>111800</v>
      </c>
      <c r="G76" s="8" t="s">
        <v>78</v>
      </c>
      <c r="H76" s="7">
        <v>8</v>
      </c>
      <c r="I76" s="9">
        <v>7.5</v>
      </c>
      <c r="J76" s="65">
        <f t="shared" si="2"/>
        <v>453073.5</v>
      </c>
    </row>
    <row r="77" spans="1:12" ht="20.100000000000001" customHeight="1" x14ac:dyDescent="0.15">
      <c r="A77" s="5">
        <v>77</v>
      </c>
      <c r="B77" s="15" t="s">
        <v>22</v>
      </c>
      <c r="C77" s="13" t="s">
        <v>9</v>
      </c>
      <c r="D77" s="8" t="s">
        <v>87</v>
      </c>
      <c r="E77" s="7">
        <v>16</v>
      </c>
      <c r="F77" s="64">
        <v>103960</v>
      </c>
      <c r="G77" s="8" t="s">
        <v>78</v>
      </c>
      <c r="H77" s="7">
        <v>8</v>
      </c>
      <c r="I77" s="9">
        <v>7.75</v>
      </c>
      <c r="J77" s="65">
        <f t="shared" si="2"/>
        <v>435365.55</v>
      </c>
    </row>
    <row r="78" spans="1:12" ht="20.100000000000001" customHeight="1" x14ac:dyDescent="0.15">
      <c r="A78" s="5">
        <v>78</v>
      </c>
      <c r="B78" s="15" t="s">
        <v>24</v>
      </c>
      <c r="C78" s="13" t="s">
        <v>12</v>
      </c>
      <c r="D78" s="8" t="s">
        <v>87</v>
      </c>
      <c r="E78" s="7">
        <v>16</v>
      </c>
      <c r="F78" s="64">
        <v>116430</v>
      </c>
      <c r="G78" s="8" t="s">
        <v>78</v>
      </c>
      <c r="H78" s="7">
        <v>8</v>
      </c>
      <c r="I78" s="9">
        <v>8</v>
      </c>
      <c r="J78" s="65">
        <f t="shared" si="2"/>
        <v>503280</v>
      </c>
    </row>
    <row r="79" spans="1:12" ht="20.100000000000001" customHeight="1" x14ac:dyDescent="0.15">
      <c r="A79" s="5">
        <v>79</v>
      </c>
      <c r="B79" s="15" t="s">
        <v>23</v>
      </c>
      <c r="C79" s="13" t="s">
        <v>10</v>
      </c>
      <c r="D79" s="8" t="s">
        <v>87</v>
      </c>
      <c r="E79" s="7">
        <v>16</v>
      </c>
      <c r="F79" s="64">
        <v>113300</v>
      </c>
      <c r="G79" s="8" t="s">
        <v>78</v>
      </c>
      <c r="H79" s="7">
        <v>8</v>
      </c>
      <c r="I79" s="9">
        <v>7.75</v>
      </c>
      <c r="J79" s="65">
        <f t="shared" si="2"/>
        <v>474453.45</v>
      </c>
    </row>
    <row r="80" spans="1:12" ht="20.100000000000001" customHeight="1" x14ac:dyDescent="0.15">
      <c r="A80" s="5">
        <v>80</v>
      </c>
      <c r="B80" s="15" t="s">
        <v>31</v>
      </c>
      <c r="C80" s="13" t="s">
        <v>32</v>
      </c>
      <c r="D80" s="8" t="s">
        <v>87</v>
      </c>
      <c r="E80" s="7">
        <v>16</v>
      </c>
      <c r="F80" s="64">
        <v>118700</v>
      </c>
      <c r="G80" s="8" t="s">
        <v>78</v>
      </c>
      <c r="H80" s="7">
        <v>8</v>
      </c>
      <c r="I80" s="9">
        <v>10</v>
      </c>
      <c r="J80" s="65">
        <f t="shared" si="2"/>
        <v>641358</v>
      </c>
    </row>
    <row r="81" spans="1:10" ht="20.100000000000001" customHeight="1" x14ac:dyDescent="0.15">
      <c r="A81" s="5">
        <v>81</v>
      </c>
      <c r="B81" s="15" t="s">
        <v>37</v>
      </c>
      <c r="C81" s="13" t="s">
        <v>14</v>
      </c>
      <c r="D81" s="8" t="s">
        <v>87</v>
      </c>
      <c r="E81" s="7">
        <v>16</v>
      </c>
      <c r="F81" s="64">
        <v>111000</v>
      </c>
      <c r="G81" s="8" t="s">
        <v>78</v>
      </c>
      <c r="H81" s="7">
        <v>8</v>
      </c>
      <c r="I81" s="9">
        <v>10.5</v>
      </c>
      <c r="J81" s="65">
        <f t="shared" si="2"/>
        <v>629766.9</v>
      </c>
    </row>
    <row r="82" spans="1:10" ht="20.100000000000001" customHeight="1" x14ac:dyDescent="0.15">
      <c r="A82" s="5">
        <v>82</v>
      </c>
      <c r="B82" s="15" t="s">
        <v>26</v>
      </c>
      <c r="C82" s="13" t="s">
        <v>27</v>
      </c>
      <c r="D82" s="8" t="s">
        <v>87</v>
      </c>
      <c r="E82" s="7">
        <v>16</v>
      </c>
      <c r="F82" s="64">
        <v>104500</v>
      </c>
      <c r="G82" s="8" t="s">
        <v>78</v>
      </c>
      <c r="H82" s="7">
        <v>8</v>
      </c>
      <c r="I82" s="9">
        <v>10</v>
      </c>
      <c r="J82" s="65">
        <f t="shared" si="2"/>
        <v>564678</v>
      </c>
    </row>
    <row r="83" spans="1:10" ht="20.100000000000001" customHeight="1" x14ac:dyDescent="0.15">
      <c r="A83" s="5">
        <v>83</v>
      </c>
      <c r="B83" s="20" t="s">
        <v>114</v>
      </c>
      <c r="C83" s="13" t="s">
        <v>107</v>
      </c>
      <c r="D83" s="8" t="s">
        <v>87</v>
      </c>
      <c r="E83" s="13">
        <v>16</v>
      </c>
      <c r="F83" s="64">
        <v>138280</v>
      </c>
      <c r="G83" s="13" t="s">
        <v>78</v>
      </c>
      <c r="H83" s="13">
        <v>8</v>
      </c>
      <c r="I83" s="11">
        <v>6</v>
      </c>
      <c r="J83" s="65">
        <f t="shared" si="2"/>
        <v>448254</v>
      </c>
    </row>
    <row r="84" spans="1:10" ht="20.100000000000001" customHeight="1" x14ac:dyDescent="0.15">
      <c r="A84" s="5">
        <v>84</v>
      </c>
      <c r="B84" s="20" t="s">
        <v>111</v>
      </c>
      <c r="C84" s="13" t="s">
        <v>108</v>
      </c>
      <c r="D84" s="8" t="s">
        <v>87</v>
      </c>
      <c r="E84" s="13">
        <v>16</v>
      </c>
      <c r="F84" s="64">
        <v>128720</v>
      </c>
      <c r="G84" s="13" t="s">
        <v>78</v>
      </c>
      <c r="H84" s="13">
        <v>8</v>
      </c>
      <c r="I84" s="11">
        <v>6</v>
      </c>
      <c r="J84" s="65">
        <f t="shared" si="2"/>
        <v>417279.6</v>
      </c>
    </row>
    <row r="85" spans="1:10" ht="20.100000000000001" customHeight="1" x14ac:dyDescent="0.15">
      <c r="A85" s="5">
        <v>85</v>
      </c>
      <c r="B85" s="20" t="s">
        <v>112</v>
      </c>
      <c r="C85" s="13" t="s">
        <v>109</v>
      </c>
      <c r="D85" s="8" t="s">
        <v>87</v>
      </c>
      <c r="E85" s="13">
        <v>16</v>
      </c>
      <c r="F85" s="64">
        <v>126300</v>
      </c>
      <c r="G85" s="13" t="s">
        <v>78</v>
      </c>
      <c r="H85" s="13">
        <v>8</v>
      </c>
      <c r="I85" s="11">
        <v>6</v>
      </c>
      <c r="J85" s="65">
        <f t="shared" si="2"/>
        <v>409438.8</v>
      </c>
    </row>
    <row r="86" spans="1:10" ht="20.100000000000001" customHeight="1" x14ac:dyDescent="0.15">
      <c r="A86" s="5">
        <v>86</v>
      </c>
      <c r="B86" s="20" t="s">
        <v>113</v>
      </c>
      <c r="C86" s="13" t="s">
        <v>110</v>
      </c>
      <c r="D86" s="8" t="s">
        <v>87</v>
      </c>
      <c r="E86" s="13">
        <v>16</v>
      </c>
      <c r="F86" s="64">
        <v>121990</v>
      </c>
      <c r="G86" s="13" t="s">
        <v>78</v>
      </c>
      <c r="H86" s="13">
        <v>8</v>
      </c>
      <c r="I86" s="11">
        <v>6</v>
      </c>
      <c r="J86" s="65">
        <f t="shared" si="2"/>
        <v>395474.4</v>
      </c>
    </row>
    <row r="87" spans="1:10" ht="20.100000000000001" customHeight="1" x14ac:dyDescent="0.15">
      <c r="A87" s="5">
        <v>87</v>
      </c>
      <c r="B87" s="41" t="s">
        <v>36</v>
      </c>
      <c r="C87" s="13" t="s">
        <v>6</v>
      </c>
      <c r="D87" s="8" t="s">
        <v>87</v>
      </c>
      <c r="E87" s="10">
        <v>16</v>
      </c>
      <c r="F87" s="64">
        <v>115100</v>
      </c>
      <c r="G87" s="8" t="s">
        <v>78</v>
      </c>
      <c r="H87" s="10">
        <v>8</v>
      </c>
      <c r="I87" s="14">
        <v>9</v>
      </c>
      <c r="J87" s="65">
        <f t="shared" si="2"/>
        <v>559726.19999999995</v>
      </c>
    </row>
    <row r="88" spans="1:10" ht="20.100000000000001" customHeight="1" x14ac:dyDescent="0.15">
      <c r="A88" s="5">
        <v>22</v>
      </c>
      <c r="B88" s="15" t="s">
        <v>44</v>
      </c>
      <c r="C88" s="13" t="s">
        <v>15</v>
      </c>
      <c r="D88" s="8" t="s">
        <v>87</v>
      </c>
      <c r="E88" s="7">
        <v>16</v>
      </c>
      <c r="F88" s="64">
        <v>107390</v>
      </c>
      <c r="G88" s="8" t="s">
        <v>78</v>
      </c>
      <c r="H88" s="7">
        <v>8</v>
      </c>
      <c r="I88" s="9">
        <v>7.5</v>
      </c>
      <c r="J88" s="65">
        <f t="shared" si="2"/>
        <v>435213</v>
      </c>
    </row>
    <row r="89" spans="1:10" ht="20.100000000000001" customHeight="1" x14ac:dyDescent="0.15">
      <c r="A89" s="5">
        <v>23</v>
      </c>
      <c r="B89" s="15" t="s">
        <v>40</v>
      </c>
      <c r="C89" s="13" t="s">
        <v>41</v>
      </c>
      <c r="D89" s="8" t="s">
        <v>87</v>
      </c>
      <c r="E89" s="7">
        <v>16</v>
      </c>
      <c r="F89" s="64">
        <v>115500</v>
      </c>
      <c r="G89" s="8" t="s">
        <v>78</v>
      </c>
      <c r="H89" s="7">
        <v>8</v>
      </c>
      <c r="I89" s="9">
        <v>6.75</v>
      </c>
      <c r="J89" s="65">
        <f t="shared" si="2"/>
        <v>421252.65</v>
      </c>
    </row>
    <row r="90" spans="1:10" ht="20.100000000000001" customHeight="1" x14ac:dyDescent="0.15">
      <c r="A90" s="5">
        <v>24</v>
      </c>
      <c r="B90" s="15" t="s">
        <v>42</v>
      </c>
      <c r="C90" s="13" t="s">
        <v>16</v>
      </c>
      <c r="D90" s="8" t="s">
        <v>87</v>
      </c>
      <c r="E90" s="7">
        <v>16</v>
      </c>
      <c r="F90" s="64">
        <v>107600</v>
      </c>
      <c r="G90" s="8" t="s">
        <v>78</v>
      </c>
      <c r="H90" s="7">
        <v>8</v>
      </c>
      <c r="I90" s="9">
        <v>7.25</v>
      </c>
      <c r="J90" s="65">
        <f t="shared" si="2"/>
        <v>421528.05</v>
      </c>
    </row>
    <row r="91" spans="1:10" ht="20.100000000000001" customHeight="1" x14ac:dyDescent="0.15">
      <c r="A91" s="5">
        <v>25</v>
      </c>
      <c r="B91" s="15" t="s">
        <v>33</v>
      </c>
      <c r="C91" s="13" t="s">
        <v>34</v>
      </c>
      <c r="D91" s="8" t="s">
        <v>87</v>
      </c>
      <c r="E91" s="7">
        <v>16</v>
      </c>
      <c r="F91" s="64">
        <v>110700</v>
      </c>
      <c r="G91" s="8" t="s">
        <v>78</v>
      </c>
      <c r="H91" s="7">
        <v>8</v>
      </c>
      <c r="I91" s="9">
        <v>8</v>
      </c>
      <c r="J91" s="65">
        <f t="shared" si="2"/>
        <v>478526.4</v>
      </c>
    </row>
    <row r="92" spans="1:10" ht="20.100000000000001" customHeight="1" x14ac:dyDescent="0.15">
      <c r="A92" s="5">
        <v>26</v>
      </c>
      <c r="B92" s="15" t="s">
        <v>35</v>
      </c>
      <c r="C92" s="13" t="s">
        <v>11</v>
      </c>
      <c r="D92" s="8" t="s">
        <v>87</v>
      </c>
      <c r="E92" s="7">
        <v>16</v>
      </c>
      <c r="F92" s="64">
        <v>104870</v>
      </c>
      <c r="G92" s="8" t="s">
        <v>78</v>
      </c>
      <c r="H92" s="7">
        <v>8</v>
      </c>
      <c r="I92" s="9">
        <v>11.75</v>
      </c>
      <c r="J92" s="65">
        <f t="shared" si="2"/>
        <v>665844.30000000005</v>
      </c>
    </row>
    <row r="93" spans="1:10" ht="20.100000000000001" customHeight="1" x14ac:dyDescent="0.15">
      <c r="A93" s="5">
        <v>27</v>
      </c>
      <c r="B93" s="15" t="s">
        <v>38</v>
      </c>
      <c r="C93" s="13" t="s">
        <v>7</v>
      </c>
      <c r="D93" s="8" t="s">
        <v>87</v>
      </c>
      <c r="E93" s="7">
        <v>16</v>
      </c>
      <c r="F93" s="64">
        <v>104700</v>
      </c>
      <c r="G93" s="8" t="s">
        <v>78</v>
      </c>
      <c r="H93" s="7">
        <v>8</v>
      </c>
      <c r="I93" s="9">
        <v>10</v>
      </c>
      <c r="J93" s="65">
        <f t="shared" si="2"/>
        <v>565758</v>
      </c>
    </row>
    <row r="94" spans="1:10" ht="20.100000000000001" customHeight="1" x14ac:dyDescent="0.15">
      <c r="A94" s="5">
        <v>28</v>
      </c>
      <c r="B94" s="20" t="s">
        <v>208</v>
      </c>
      <c r="C94" s="13" t="s">
        <v>255</v>
      </c>
      <c r="D94" s="13" t="s">
        <v>87</v>
      </c>
      <c r="E94" s="13">
        <v>16</v>
      </c>
      <c r="F94" s="66">
        <v>43533.333333333336</v>
      </c>
      <c r="G94" s="13" t="s">
        <v>78</v>
      </c>
      <c r="H94" s="13">
        <v>8</v>
      </c>
      <c r="I94" s="11">
        <v>4</v>
      </c>
      <c r="J94" s="65">
        <f t="shared" si="2"/>
        <v>94183.200000000012</v>
      </c>
    </row>
    <row r="95" spans="1:10" ht="20.100000000000001" customHeight="1" x14ac:dyDescent="0.15">
      <c r="A95" s="5">
        <v>29</v>
      </c>
      <c r="B95" s="20" t="s">
        <v>209</v>
      </c>
      <c r="C95" s="13" t="s">
        <v>256</v>
      </c>
      <c r="D95" s="13" t="s">
        <v>87</v>
      </c>
      <c r="E95" s="13">
        <v>16</v>
      </c>
      <c r="F95" s="64">
        <v>40250</v>
      </c>
      <c r="G95" s="13" t="s">
        <v>78</v>
      </c>
      <c r="H95" s="13">
        <v>8</v>
      </c>
      <c r="I95" s="11">
        <v>4</v>
      </c>
      <c r="J95" s="65">
        <f t="shared" si="2"/>
        <v>87091.199999999997</v>
      </c>
    </row>
    <row r="96" spans="1:10" ht="20.100000000000001" customHeight="1" x14ac:dyDescent="0.15">
      <c r="A96" s="5">
        <v>30</v>
      </c>
      <c r="B96" s="20" t="s">
        <v>210</v>
      </c>
      <c r="C96" s="13" t="s">
        <v>257</v>
      </c>
      <c r="D96" s="13" t="s">
        <v>87</v>
      </c>
      <c r="E96" s="13">
        <v>16</v>
      </c>
      <c r="F96" s="64">
        <v>39333.333333333336</v>
      </c>
      <c r="G96" s="13" t="s">
        <v>78</v>
      </c>
      <c r="H96" s="13">
        <v>8</v>
      </c>
      <c r="I96" s="11">
        <v>4</v>
      </c>
      <c r="J96" s="65">
        <f t="shared" si="2"/>
        <v>85111.200000000012</v>
      </c>
    </row>
    <row r="97" spans="1:10" ht="20.100000000000001" customHeight="1" x14ac:dyDescent="0.15">
      <c r="A97" s="5">
        <v>31</v>
      </c>
      <c r="B97" s="20" t="s">
        <v>211</v>
      </c>
      <c r="C97" s="13" t="s">
        <v>258</v>
      </c>
      <c r="D97" s="13" t="s">
        <v>87</v>
      </c>
      <c r="E97" s="13">
        <v>16</v>
      </c>
      <c r="F97" s="64">
        <v>38016.666666666664</v>
      </c>
      <c r="G97" s="13" t="s">
        <v>78</v>
      </c>
      <c r="H97" s="13">
        <v>8</v>
      </c>
      <c r="I97" s="11">
        <v>4</v>
      </c>
      <c r="J97" s="65">
        <f t="shared" si="2"/>
        <v>82267.199999999997</v>
      </c>
    </row>
    <row r="98" spans="1:10" ht="20.100000000000001" customHeight="1" x14ac:dyDescent="0.15">
      <c r="A98" s="5"/>
      <c r="B98" s="20"/>
      <c r="C98" s="13"/>
      <c r="D98" s="13"/>
      <c r="E98" s="13"/>
      <c r="F98" s="64"/>
      <c r="G98" s="13"/>
      <c r="H98" s="13"/>
      <c r="I98" s="11"/>
      <c r="J98" s="67">
        <f>SUM(J74:J97)/500</f>
        <v>20324.863799999996</v>
      </c>
    </row>
    <row r="99" spans="1:10" ht="20.100000000000001" customHeight="1" x14ac:dyDescent="0.15">
      <c r="A99" s="5"/>
      <c r="B99" s="20"/>
      <c r="C99" s="13"/>
      <c r="D99" s="13"/>
      <c r="E99" s="13"/>
      <c r="F99" s="64"/>
      <c r="G99" s="13"/>
      <c r="H99" s="13"/>
      <c r="I99" s="11"/>
      <c r="J99" s="67"/>
    </row>
    <row r="100" spans="1:10" ht="20.100000000000001" customHeight="1" x14ac:dyDescent="0.15">
      <c r="A100" s="5"/>
      <c r="B100" s="20"/>
      <c r="C100" s="13"/>
      <c r="D100" s="13"/>
      <c r="E100" s="13"/>
      <c r="F100" s="64"/>
      <c r="G100" s="13"/>
      <c r="H100" s="13"/>
      <c r="I100" s="11"/>
      <c r="J100" s="67"/>
    </row>
    <row r="101" spans="1:10" ht="20.100000000000001" customHeight="1" x14ac:dyDescent="0.15">
      <c r="A101" s="5"/>
      <c r="B101" s="20"/>
      <c r="C101" s="13"/>
      <c r="D101" s="13"/>
      <c r="E101" s="13"/>
      <c r="F101" s="64"/>
      <c r="G101" s="13"/>
      <c r="H101" s="13"/>
      <c r="I101" s="11"/>
      <c r="J101" s="67"/>
    </row>
    <row r="102" spans="1:10" ht="20.100000000000001" customHeight="1" x14ac:dyDescent="0.15">
      <c r="A102" s="5"/>
      <c r="B102" s="20"/>
      <c r="C102" s="13"/>
      <c r="D102" s="13"/>
      <c r="E102" s="13"/>
      <c r="F102" s="64"/>
      <c r="G102" s="13"/>
      <c r="H102" s="13"/>
      <c r="I102" s="11"/>
      <c r="J102" s="67"/>
    </row>
    <row r="103" spans="1:10" ht="20.100000000000001" customHeight="1" x14ac:dyDescent="0.15">
      <c r="A103" s="5"/>
      <c r="B103" s="20"/>
      <c r="C103" s="13"/>
      <c r="D103" s="13"/>
      <c r="E103" s="13"/>
      <c r="F103" s="64"/>
      <c r="G103" s="13"/>
      <c r="H103" s="13"/>
      <c r="I103" s="11"/>
      <c r="J103" s="67"/>
    </row>
    <row r="104" spans="1:10" ht="20.100000000000001" customHeight="1" x14ac:dyDescent="0.15">
      <c r="A104" s="5"/>
      <c r="B104" s="20"/>
      <c r="C104" s="13"/>
      <c r="D104" s="13"/>
      <c r="E104" s="13"/>
      <c r="F104" s="64"/>
      <c r="G104" s="13"/>
      <c r="H104" s="13"/>
      <c r="I104" s="11"/>
      <c r="J104" s="67"/>
    </row>
    <row r="105" spans="1:10" ht="20.100000000000001" customHeight="1" x14ac:dyDescent="0.15">
      <c r="A105" s="5"/>
      <c r="B105" s="20"/>
      <c r="C105" s="13"/>
      <c r="D105" s="13"/>
      <c r="E105" s="13"/>
      <c r="F105" s="64"/>
      <c r="G105" s="13"/>
      <c r="H105" s="13"/>
      <c r="I105" s="11"/>
      <c r="J105" s="67"/>
    </row>
    <row r="106" spans="1:10" ht="20.100000000000001" customHeight="1" x14ac:dyDescent="0.15">
      <c r="A106" s="5"/>
      <c r="B106" s="20"/>
      <c r="C106" s="13"/>
      <c r="D106" s="13"/>
      <c r="E106" s="13"/>
      <c r="F106" s="64"/>
      <c r="G106" s="13"/>
      <c r="H106" s="13"/>
      <c r="I106" s="11"/>
      <c r="J106" s="67"/>
    </row>
    <row r="107" spans="1:10" ht="20.100000000000001" customHeight="1" x14ac:dyDescent="0.15">
      <c r="A107" s="5"/>
      <c r="B107" s="20"/>
      <c r="C107" s="13"/>
      <c r="D107" s="13"/>
      <c r="E107" s="13"/>
      <c r="F107" s="64"/>
      <c r="G107" s="13"/>
      <c r="H107" s="13"/>
      <c r="I107" s="11"/>
      <c r="J107" s="67"/>
    </row>
    <row r="108" spans="1:10" ht="20.100000000000001" customHeight="1" x14ac:dyDescent="0.15">
      <c r="A108" s="5"/>
      <c r="B108" s="20"/>
      <c r="C108" s="13"/>
      <c r="D108" s="13"/>
      <c r="E108" s="13"/>
      <c r="F108" s="64"/>
      <c r="G108" s="13"/>
      <c r="H108" s="13"/>
      <c r="I108" s="11"/>
      <c r="J108" s="67"/>
    </row>
    <row r="109" spans="1:10" ht="20.100000000000001" customHeight="1" x14ac:dyDescent="0.15">
      <c r="A109" s="5"/>
      <c r="B109" s="20"/>
      <c r="C109" s="13"/>
      <c r="D109" s="13"/>
      <c r="E109" s="13"/>
      <c r="F109" s="64"/>
      <c r="G109" s="13"/>
      <c r="H109" s="13"/>
      <c r="I109" s="11"/>
      <c r="J109" s="67"/>
    </row>
    <row r="110" spans="1:10" ht="20.100000000000001" customHeight="1" x14ac:dyDescent="0.15">
      <c r="A110" s="5"/>
      <c r="B110" s="20"/>
      <c r="C110" s="13"/>
      <c r="D110" s="13"/>
      <c r="E110" s="13"/>
      <c r="F110" s="64"/>
      <c r="G110" s="13"/>
      <c r="H110" s="13"/>
      <c r="I110" s="11"/>
      <c r="J110" s="65"/>
    </row>
    <row r="111" spans="1:10" ht="20.100000000000001" customHeight="1" x14ac:dyDescent="0.15">
      <c r="A111" s="5"/>
      <c r="B111" s="20"/>
      <c r="C111" s="13"/>
      <c r="D111" s="13"/>
      <c r="E111" s="13"/>
      <c r="F111" s="64"/>
      <c r="G111" s="13"/>
      <c r="H111" s="13"/>
      <c r="I111" s="11"/>
      <c r="J111" s="65"/>
    </row>
    <row r="112" spans="1:10" ht="20.100000000000001" customHeight="1" x14ac:dyDescent="0.15">
      <c r="A112" s="5">
        <v>32</v>
      </c>
      <c r="B112" s="20" t="s">
        <v>225</v>
      </c>
      <c r="C112" s="13" t="s">
        <v>145</v>
      </c>
      <c r="D112" s="13" t="s">
        <v>226</v>
      </c>
      <c r="E112" s="13">
        <v>16</v>
      </c>
      <c r="F112" s="64">
        <v>12664</v>
      </c>
      <c r="G112" s="36" t="s">
        <v>78</v>
      </c>
      <c r="H112" s="13">
        <v>8</v>
      </c>
      <c r="I112" s="11">
        <v>12.5</v>
      </c>
      <c r="J112" s="65">
        <f t="shared" ref="J112:J136" si="3">IF(COUNTIF(G112,"*卷*"),(F112+70)*I112/2+(F112+70)*I112/2*80/1000,(F112+70)*I112/2+(F112+70)*I112/2*(H112*9+6)/1000)</f>
        <v>85954.5</v>
      </c>
    </row>
    <row r="113" spans="1:10" ht="20.100000000000001" customHeight="1" x14ac:dyDescent="0.15">
      <c r="A113" s="5">
        <v>33</v>
      </c>
      <c r="B113" s="20" t="s">
        <v>180</v>
      </c>
      <c r="C113" s="13" t="s">
        <v>240</v>
      </c>
      <c r="D113" s="13" t="s">
        <v>226</v>
      </c>
      <c r="E113" s="13">
        <v>16</v>
      </c>
      <c r="F113" s="64">
        <v>67062</v>
      </c>
      <c r="G113" s="8" t="s">
        <v>78</v>
      </c>
      <c r="H113" s="13">
        <v>8</v>
      </c>
      <c r="I113" s="11">
        <v>5</v>
      </c>
      <c r="J113" s="65">
        <f t="shared" si="3"/>
        <v>181256.4</v>
      </c>
    </row>
    <row r="114" spans="1:10" ht="20.100000000000001" customHeight="1" x14ac:dyDescent="0.15">
      <c r="A114" s="5">
        <v>34</v>
      </c>
      <c r="B114" s="20" t="s">
        <v>181</v>
      </c>
      <c r="C114" s="13" t="s">
        <v>241</v>
      </c>
      <c r="D114" s="13" t="s">
        <v>226</v>
      </c>
      <c r="E114" s="13">
        <v>16</v>
      </c>
      <c r="F114" s="66">
        <v>67063</v>
      </c>
      <c r="G114" s="8" t="s">
        <v>78</v>
      </c>
      <c r="H114" s="13">
        <v>8</v>
      </c>
      <c r="I114" s="11">
        <v>4.25</v>
      </c>
      <c r="J114" s="65">
        <f t="shared" si="3"/>
        <v>154070.23499999999</v>
      </c>
    </row>
    <row r="115" spans="1:10" ht="20.100000000000001" customHeight="1" x14ac:dyDescent="0.15">
      <c r="A115" s="5">
        <v>35</v>
      </c>
      <c r="B115" s="15" t="s">
        <v>99</v>
      </c>
      <c r="C115" s="13" t="s">
        <v>105</v>
      </c>
      <c r="D115" s="6" t="s">
        <v>226</v>
      </c>
      <c r="E115" s="7">
        <v>16</v>
      </c>
      <c r="F115" s="64">
        <v>68048</v>
      </c>
      <c r="G115" s="8" t="s">
        <v>78</v>
      </c>
      <c r="H115" s="7">
        <v>8</v>
      </c>
      <c r="I115" s="9">
        <v>9.5</v>
      </c>
      <c r="J115" s="65">
        <f t="shared" si="3"/>
        <v>349445.34</v>
      </c>
    </row>
    <row r="116" spans="1:10" ht="20.100000000000001" customHeight="1" x14ac:dyDescent="0.15">
      <c r="A116" s="5">
        <v>36</v>
      </c>
      <c r="B116" s="15" t="s">
        <v>92</v>
      </c>
      <c r="C116" s="13" t="s">
        <v>100</v>
      </c>
      <c r="D116" s="6" t="s">
        <v>228</v>
      </c>
      <c r="E116" s="7">
        <v>16</v>
      </c>
      <c r="F116" s="64">
        <v>67764</v>
      </c>
      <c r="G116" s="12" t="s">
        <v>78</v>
      </c>
      <c r="H116" s="7">
        <v>8</v>
      </c>
      <c r="I116" s="9">
        <v>16.75</v>
      </c>
      <c r="J116" s="65">
        <f t="shared" si="3"/>
        <v>613558.53</v>
      </c>
    </row>
    <row r="117" spans="1:10" ht="20.100000000000001" customHeight="1" x14ac:dyDescent="0.15">
      <c r="A117" s="5">
        <v>37</v>
      </c>
      <c r="B117" s="15" t="s">
        <v>179</v>
      </c>
      <c r="C117" s="46" t="s">
        <v>101</v>
      </c>
      <c r="D117" s="6" t="s">
        <v>226</v>
      </c>
      <c r="E117" s="7">
        <v>16</v>
      </c>
      <c r="F117" s="64">
        <v>66660</v>
      </c>
      <c r="G117" s="8" t="s">
        <v>78</v>
      </c>
      <c r="H117" s="7">
        <v>8</v>
      </c>
      <c r="I117" s="9">
        <v>7.5</v>
      </c>
      <c r="J117" s="65">
        <f t="shared" si="3"/>
        <v>270256.5</v>
      </c>
    </row>
    <row r="118" spans="1:10" ht="20.100000000000001" customHeight="1" x14ac:dyDescent="0.15">
      <c r="A118" s="5">
        <v>38</v>
      </c>
      <c r="B118" s="15" t="s">
        <v>97</v>
      </c>
      <c r="C118" s="13" t="s">
        <v>96</v>
      </c>
      <c r="D118" s="6" t="s">
        <v>226</v>
      </c>
      <c r="E118" s="7">
        <v>16</v>
      </c>
      <c r="F118" s="64">
        <v>66899</v>
      </c>
      <c r="G118" s="8" t="s">
        <v>78</v>
      </c>
      <c r="H118" s="7">
        <v>8</v>
      </c>
      <c r="I118" s="9">
        <v>8</v>
      </c>
      <c r="J118" s="65">
        <f t="shared" si="3"/>
        <v>289306.08</v>
      </c>
    </row>
    <row r="119" spans="1:10" ht="20.100000000000001" customHeight="1" x14ac:dyDescent="0.15">
      <c r="A119" s="5">
        <v>39</v>
      </c>
      <c r="B119" s="15" t="s">
        <v>91</v>
      </c>
      <c r="C119" s="13" t="s">
        <v>102</v>
      </c>
      <c r="D119" s="6" t="s">
        <v>226</v>
      </c>
      <c r="E119" s="7">
        <v>16</v>
      </c>
      <c r="F119" s="64">
        <v>66324</v>
      </c>
      <c r="G119" s="8" t="s">
        <v>78</v>
      </c>
      <c r="H119" s="7">
        <v>8</v>
      </c>
      <c r="I119" s="9">
        <v>9</v>
      </c>
      <c r="J119" s="65">
        <f t="shared" si="3"/>
        <v>322674.84000000003</v>
      </c>
    </row>
    <row r="120" spans="1:10" ht="20.100000000000001" customHeight="1" x14ac:dyDescent="0.15">
      <c r="A120" s="5">
        <v>40</v>
      </c>
      <c r="B120" s="20" t="s">
        <v>251</v>
      </c>
      <c r="C120" s="13" t="s">
        <v>250</v>
      </c>
      <c r="D120" s="13" t="s">
        <v>228</v>
      </c>
      <c r="E120" s="13">
        <v>16</v>
      </c>
      <c r="F120" s="64">
        <v>56277</v>
      </c>
      <c r="G120" s="13" t="s">
        <v>78</v>
      </c>
      <c r="H120" s="13">
        <v>8</v>
      </c>
      <c r="I120" s="11">
        <v>8</v>
      </c>
      <c r="J120" s="65">
        <f t="shared" si="3"/>
        <v>243419.04</v>
      </c>
    </row>
    <row r="121" spans="1:10" ht="20.100000000000001" customHeight="1" x14ac:dyDescent="0.15">
      <c r="A121" s="5">
        <v>41</v>
      </c>
      <c r="B121" s="15" t="s">
        <v>98</v>
      </c>
      <c r="C121" s="13" t="s">
        <v>106</v>
      </c>
      <c r="D121" s="6" t="s">
        <v>226</v>
      </c>
      <c r="E121" s="7">
        <v>16</v>
      </c>
      <c r="F121" s="64">
        <v>67232</v>
      </c>
      <c r="G121" s="8" t="s">
        <v>78</v>
      </c>
      <c r="H121" s="7">
        <v>8</v>
      </c>
      <c r="I121" s="9">
        <v>12.75</v>
      </c>
      <c r="J121" s="65">
        <f t="shared" si="3"/>
        <v>463374.27</v>
      </c>
    </row>
    <row r="122" spans="1:10" s="21" customFormat="1" ht="20.100000000000001" customHeight="1" x14ac:dyDescent="0.15">
      <c r="A122" s="5">
        <v>69</v>
      </c>
      <c r="B122" s="20" t="s">
        <v>280</v>
      </c>
      <c r="C122" s="13" t="s">
        <v>227</v>
      </c>
      <c r="D122" s="13" t="s">
        <v>228</v>
      </c>
      <c r="E122" s="13">
        <v>16</v>
      </c>
      <c r="F122" s="64">
        <v>57346</v>
      </c>
      <c r="G122" s="13" t="s">
        <v>78</v>
      </c>
      <c r="H122" s="13">
        <v>8</v>
      </c>
      <c r="I122" s="11">
        <v>6.25</v>
      </c>
      <c r="J122" s="65">
        <f t="shared" si="3"/>
        <v>193779</v>
      </c>
    </row>
    <row r="123" spans="1:10" s="21" customFormat="1" ht="20.100000000000001" customHeight="1" x14ac:dyDescent="0.15">
      <c r="A123" s="5">
        <v>70</v>
      </c>
      <c r="B123" s="20" t="s">
        <v>259</v>
      </c>
      <c r="C123" s="13" t="s">
        <v>260</v>
      </c>
      <c r="D123" s="13" t="s">
        <v>228</v>
      </c>
      <c r="E123" s="13">
        <v>16</v>
      </c>
      <c r="F123" s="64">
        <v>56242</v>
      </c>
      <c r="G123" s="13" t="s">
        <v>78</v>
      </c>
      <c r="H123" s="13">
        <v>8</v>
      </c>
      <c r="I123" s="11">
        <v>8.5</v>
      </c>
      <c r="J123" s="65">
        <f t="shared" si="3"/>
        <v>258472.08000000002</v>
      </c>
    </row>
    <row r="124" spans="1:10" ht="20.100000000000001" customHeight="1" x14ac:dyDescent="0.15">
      <c r="A124" s="5">
        <v>71</v>
      </c>
      <c r="B124" s="20" t="s">
        <v>261</v>
      </c>
      <c r="C124" s="13" t="s">
        <v>262</v>
      </c>
      <c r="D124" s="13" t="s">
        <v>228</v>
      </c>
      <c r="E124" s="13">
        <v>16</v>
      </c>
      <c r="F124" s="64">
        <v>54702</v>
      </c>
      <c r="G124" s="13" t="s">
        <v>78</v>
      </c>
      <c r="H124" s="13">
        <v>8</v>
      </c>
      <c r="I124" s="11">
        <v>7.5</v>
      </c>
      <c r="J124" s="65">
        <f t="shared" si="3"/>
        <v>221826.6</v>
      </c>
    </row>
    <row r="125" spans="1:10" ht="20.100000000000001" customHeight="1" x14ac:dyDescent="0.15">
      <c r="A125" s="5">
        <v>72</v>
      </c>
      <c r="B125" s="20" t="s">
        <v>237</v>
      </c>
      <c r="C125" s="13" t="s">
        <v>238</v>
      </c>
      <c r="D125" s="13" t="s">
        <v>228</v>
      </c>
      <c r="E125" s="13">
        <v>16</v>
      </c>
      <c r="F125" s="64">
        <v>56691</v>
      </c>
      <c r="G125" s="13" t="s">
        <v>78</v>
      </c>
      <c r="H125" s="13">
        <v>8</v>
      </c>
      <c r="I125" s="11">
        <v>9.5</v>
      </c>
      <c r="J125" s="65">
        <f t="shared" si="3"/>
        <v>291183.93</v>
      </c>
    </row>
    <row r="126" spans="1:10" ht="20.100000000000001" customHeight="1" x14ac:dyDescent="0.15">
      <c r="A126" s="5">
        <v>73</v>
      </c>
      <c r="B126" s="20" t="s">
        <v>266</v>
      </c>
      <c r="C126" s="13" t="s">
        <v>265</v>
      </c>
      <c r="D126" s="13" t="s">
        <v>228</v>
      </c>
      <c r="E126" s="13">
        <v>16</v>
      </c>
      <c r="F126" s="64">
        <v>55276</v>
      </c>
      <c r="G126" s="13" t="s">
        <v>78</v>
      </c>
      <c r="H126" s="13">
        <v>8</v>
      </c>
      <c r="I126" s="11">
        <v>7</v>
      </c>
      <c r="J126" s="65">
        <f t="shared" si="3"/>
        <v>209207.88</v>
      </c>
    </row>
    <row r="127" spans="1:10" ht="20.100000000000001" customHeight="1" x14ac:dyDescent="0.15">
      <c r="A127" s="5">
        <v>74</v>
      </c>
      <c r="B127" s="20" t="s">
        <v>267</v>
      </c>
      <c r="C127" s="13" t="s">
        <v>268</v>
      </c>
      <c r="D127" s="13" t="s">
        <v>228</v>
      </c>
      <c r="E127" s="13">
        <v>16</v>
      </c>
      <c r="F127" s="64">
        <v>53966</v>
      </c>
      <c r="G127" s="13" t="s">
        <v>78</v>
      </c>
      <c r="H127" s="13">
        <v>8</v>
      </c>
      <c r="I127" s="11">
        <v>9.5</v>
      </c>
      <c r="J127" s="65">
        <f t="shared" si="3"/>
        <v>277204.68</v>
      </c>
    </row>
    <row r="128" spans="1:10" ht="20.100000000000001" customHeight="1" x14ac:dyDescent="0.15">
      <c r="A128" s="5">
        <v>88</v>
      </c>
      <c r="B128" s="20" t="s">
        <v>229</v>
      </c>
      <c r="C128" s="13" t="s">
        <v>230</v>
      </c>
      <c r="D128" s="13" t="s">
        <v>228</v>
      </c>
      <c r="E128" s="13">
        <v>16</v>
      </c>
      <c r="F128" s="64">
        <v>22129</v>
      </c>
      <c r="G128" s="13" t="s">
        <v>78</v>
      </c>
      <c r="H128" s="13">
        <v>8</v>
      </c>
      <c r="I128" s="11">
        <v>7.25</v>
      </c>
      <c r="J128" s="65">
        <f t="shared" si="3"/>
        <v>86909.085000000006</v>
      </c>
    </row>
    <row r="129" spans="1:10" ht="20.100000000000001" customHeight="1" x14ac:dyDescent="0.15">
      <c r="A129" s="5">
        <v>89</v>
      </c>
      <c r="B129" s="20" t="s">
        <v>231</v>
      </c>
      <c r="C129" s="13" t="s">
        <v>232</v>
      </c>
      <c r="D129" s="13" t="s">
        <v>228</v>
      </c>
      <c r="E129" s="13">
        <v>16</v>
      </c>
      <c r="F129" s="64">
        <v>21948</v>
      </c>
      <c r="G129" s="13" t="s">
        <v>78</v>
      </c>
      <c r="H129" s="13">
        <v>8</v>
      </c>
      <c r="I129" s="11">
        <v>6.25</v>
      </c>
      <c r="J129" s="65">
        <f t="shared" si="3"/>
        <v>74310.75</v>
      </c>
    </row>
    <row r="130" spans="1:10" ht="18.75" customHeight="1" x14ac:dyDescent="0.15">
      <c r="A130" s="5">
        <v>90</v>
      </c>
      <c r="B130" s="20" t="s">
        <v>264</v>
      </c>
      <c r="C130" s="13" t="s">
        <v>263</v>
      </c>
      <c r="D130" s="13" t="s">
        <v>228</v>
      </c>
      <c r="E130" s="13">
        <v>16</v>
      </c>
      <c r="F130" s="64">
        <v>19836</v>
      </c>
      <c r="G130" s="13" t="s">
        <v>78</v>
      </c>
      <c r="H130" s="13">
        <v>8</v>
      </c>
      <c r="I130" s="11">
        <v>6.25</v>
      </c>
      <c r="J130" s="65">
        <f t="shared" si="3"/>
        <v>67182.75</v>
      </c>
    </row>
    <row r="131" spans="1:10" s="21" customFormat="1" ht="20.100000000000001" customHeight="1" x14ac:dyDescent="0.15">
      <c r="A131" s="5">
        <v>91</v>
      </c>
      <c r="B131" s="20" t="s">
        <v>233</v>
      </c>
      <c r="C131" s="13" t="s">
        <v>235</v>
      </c>
      <c r="D131" s="13" t="s">
        <v>228</v>
      </c>
      <c r="E131" s="13">
        <v>16</v>
      </c>
      <c r="F131" s="64">
        <v>33559</v>
      </c>
      <c r="G131" s="13" t="s">
        <v>78</v>
      </c>
      <c r="H131" s="13">
        <v>8</v>
      </c>
      <c r="I131" s="11">
        <v>8.25</v>
      </c>
      <c r="J131" s="65">
        <f t="shared" si="3"/>
        <v>149817.19500000001</v>
      </c>
    </row>
    <row r="132" spans="1:10" ht="20.100000000000001" customHeight="1" x14ac:dyDescent="0.15">
      <c r="A132" s="5">
        <v>92</v>
      </c>
      <c r="B132" s="20" t="s">
        <v>281</v>
      </c>
      <c r="C132" s="13" t="s">
        <v>269</v>
      </c>
      <c r="D132" s="13" t="s">
        <v>228</v>
      </c>
      <c r="E132" s="13">
        <v>16</v>
      </c>
      <c r="F132" s="64">
        <v>32836</v>
      </c>
      <c r="G132" s="13" t="s">
        <v>78</v>
      </c>
      <c r="H132" s="13">
        <v>8</v>
      </c>
      <c r="I132" s="11">
        <v>7</v>
      </c>
      <c r="J132" s="65">
        <f t="shared" si="3"/>
        <v>124384.68</v>
      </c>
    </row>
    <row r="133" spans="1:10" ht="20.100000000000001" customHeight="1" x14ac:dyDescent="0.15">
      <c r="A133" s="5">
        <v>93</v>
      </c>
      <c r="B133" s="20" t="s">
        <v>270</v>
      </c>
      <c r="C133" s="13" t="s">
        <v>271</v>
      </c>
      <c r="D133" s="13" t="s">
        <v>228</v>
      </c>
      <c r="E133" s="13">
        <v>16</v>
      </c>
      <c r="F133" s="64">
        <v>30807</v>
      </c>
      <c r="G133" s="13" t="s">
        <v>78</v>
      </c>
      <c r="H133" s="13">
        <v>8</v>
      </c>
      <c r="I133" s="11">
        <v>9.75</v>
      </c>
      <c r="J133" s="65">
        <f t="shared" si="3"/>
        <v>162567.405</v>
      </c>
    </row>
    <row r="134" spans="1:10" ht="20.100000000000001" customHeight="1" x14ac:dyDescent="0.15">
      <c r="A134" s="5">
        <v>94</v>
      </c>
      <c r="B134" s="20" t="s">
        <v>234</v>
      </c>
      <c r="C134" s="13" t="s">
        <v>236</v>
      </c>
      <c r="D134" s="13" t="s">
        <v>228</v>
      </c>
      <c r="E134" s="13">
        <v>16</v>
      </c>
      <c r="F134" s="64">
        <v>38988</v>
      </c>
      <c r="G134" s="13" t="s">
        <v>78</v>
      </c>
      <c r="H134" s="13">
        <v>8</v>
      </c>
      <c r="I134" s="11">
        <v>7.5</v>
      </c>
      <c r="J134" s="65">
        <f t="shared" si="3"/>
        <v>158184.9</v>
      </c>
    </row>
    <row r="135" spans="1:10" ht="20.100000000000001" customHeight="1" x14ac:dyDescent="0.15">
      <c r="A135" s="5">
        <v>96</v>
      </c>
      <c r="B135" s="20" t="s">
        <v>272</v>
      </c>
      <c r="C135" s="13" t="s">
        <v>273</v>
      </c>
      <c r="D135" s="13" t="s">
        <v>228</v>
      </c>
      <c r="E135" s="13">
        <v>16</v>
      </c>
      <c r="F135" s="64">
        <v>37860</v>
      </c>
      <c r="G135" s="13" t="s">
        <v>78</v>
      </c>
      <c r="H135" s="13">
        <v>8</v>
      </c>
      <c r="I135" s="11">
        <v>7.75</v>
      </c>
      <c r="J135" s="65">
        <f t="shared" si="3"/>
        <v>158737.04999999999</v>
      </c>
    </row>
    <row r="136" spans="1:10" ht="18.75" customHeight="1" x14ac:dyDescent="0.15">
      <c r="A136" s="5">
        <v>97</v>
      </c>
      <c r="B136" s="20" t="s">
        <v>274</v>
      </c>
      <c r="C136" s="13" t="s">
        <v>275</v>
      </c>
      <c r="D136" s="13" t="s">
        <v>228</v>
      </c>
      <c r="E136" s="13">
        <v>16</v>
      </c>
      <c r="F136" s="64">
        <v>36946</v>
      </c>
      <c r="G136" s="13" t="s">
        <v>78</v>
      </c>
      <c r="H136" s="13">
        <v>8</v>
      </c>
      <c r="I136" s="11">
        <v>8</v>
      </c>
      <c r="J136" s="65">
        <f t="shared" si="3"/>
        <v>159909.12</v>
      </c>
    </row>
    <row r="137" spans="1:10" ht="18.75" customHeight="1" x14ac:dyDescent="0.15">
      <c r="A137" s="5"/>
      <c r="B137" s="20"/>
      <c r="C137" s="13"/>
      <c r="D137" s="13"/>
      <c r="E137" s="13"/>
      <c r="F137" s="64"/>
      <c r="G137" s="13"/>
      <c r="H137" s="13"/>
      <c r="I137" s="11"/>
      <c r="J137" s="67">
        <f>SUM(J112:J136)/500</f>
        <v>11133.985680000002</v>
      </c>
    </row>
    <row r="138" spans="1:10" ht="18.75" customHeight="1" x14ac:dyDescent="0.15">
      <c r="A138" s="5"/>
      <c r="B138" s="20"/>
      <c r="C138" s="13"/>
      <c r="D138" s="13"/>
      <c r="E138" s="13"/>
      <c r="F138" s="64"/>
      <c r="G138" s="13"/>
      <c r="H138" s="13"/>
      <c r="I138" s="11"/>
      <c r="J138" s="67"/>
    </row>
    <row r="139" spans="1:10" ht="18.75" customHeight="1" x14ac:dyDescent="0.15">
      <c r="A139" s="5"/>
      <c r="B139" s="20"/>
      <c r="C139" s="13"/>
      <c r="D139" s="13"/>
      <c r="E139" s="13"/>
      <c r="F139" s="64"/>
      <c r="G139" s="13"/>
      <c r="H139" s="13"/>
      <c r="I139" s="11"/>
      <c r="J139" s="67"/>
    </row>
    <row r="140" spans="1:10" ht="18.75" customHeight="1" x14ac:dyDescent="0.15">
      <c r="A140" s="5"/>
      <c r="B140" s="20"/>
      <c r="C140" s="13"/>
      <c r="D140" s="13"/>
      <c r="E140" s="13"/>
      <c r="F140" s="64"/>
      <c r="G140" s="13"/>
      <c r="H140" s="13"/>
      <c r="I140" s="11"/>
      <c r="J140" s="67"/>
    </row>
    <row r="141" spans="1:10" ht="18.75" customHeight="1" x14ac:dyDescent="0.15">
      <c r="A141" s="5"/>
      <c r="B141" s="20"/>
      <c r="C141" s="13"/>
      <c r="D141" s="13"/>
      <c r="E141" s="13"/>
      <c r="F141" s="64"/>
      <c r="G141" s="13"/>
      <c r="H141" s="13"/>
      <c r="I141" s="11"/>
      <c r="J141" s="67"/>
    </row>
    <row r="142" spans="1:10" ht="18.75" customHeight="1" x14ac:dyDescent="0.15">
      <c r="A142" s="5"/>
      <c r="B142" s="20"/>
      <c r="C142" s="13"/>
      <c r="D142" s="13"/>
      <c r="E142" s="13"/>
      <c r="F142" s="64"/>
      <c r="G142" s="13"/>
      <c r="H142" s="13"/>
      <c r="I142" s="11"/>
      <c r="J142" s="67"/>
    </row>
    <row r="143" spans="1:10" ht="18.75" customHeight="1" x14ac:dyDescent="0.15">
      <c r="A143" s="5"/>
      <c r="B143" s="20"/>
      <c r="C143" s="13"/>
      <c r="D143" s="13"/>
      <c r="E143" s="13"/>
      <c r="F143" s="64"/>
      <c r="G143" s="13"/>
      <c r="H143" s="13"/>
      <c r="I143" s="11"/>
      <c r="J143" s="67"/>
    </row>
    <row r="144" spans="1:10" ht="18.75" customHeight="1" x14ac:dyDescent="0.15">
      <c r="A144" s="5"/>
      <c r="B144" s="20"/>
      <c r="C144" s="13"/>
      <c r="D144" s="13"/>
      <c r="E144" s="13"/>
      <c r="F144" s="64"/>
      <c r="G144" s="13"/>
      <c r="H144" s="13"/>
      <c r="I144" s="11"/>
      <c r="J144" s="67"/>
    </row>
    <row r="145" spans="1:10" ht="18.75" customHeight="1" x14ac:dyDescent="0.15">
      <c r="A145" s="5"/>
      <c r="B145" s="20"/>
      <c r="C145" s="13"/>
      <c r="D145" s="13"/>
      <c r="E145" s="13"/>
      <c r="F145" s="64"/>
      <c r="G145" s="13"/>
      <c r="H145" s="13"/>
      <c r="I145" s="11"/>
      <c r="J145" s="67"/>
    </row>
    <row r="146" spans="1:10" ht="18.75" customHeight="1" x14ac:dyDescent="0.15">
      <c r="A146" s="5"/>
      <c r="B146" s="20"/>
      <c r="C146" s="13"/>
      <c r="D146" s="13"/>
      <c r="E146" s="13"/>
      <c r="F146" s="64"/>
      <c r="G146" s="13"/>
      <c r="H146" s="13"/>
      <c r="I146" s="11"/>
      <c r="J146" s="67"/>
    </row>
    <row r="147" spans="1:10" ht="18.75" customHeight="1" x14ac:dyDescent="0.15">
      <c r="A147" s="5"/>
      <c r="B147" s="20"/>
      <c r="C147" s="13"/>
      <c r="D147" s="13"/>
      <c r="E147" s="13"/>
      <c r="F147" s="64"/>
      <c r="G147" s="13"/>
      <c r="H147" s="13"/>
      <c r="I147" s="11"/>
      <c r="J147" s="67"/>
    </row>
    <row r="148" spans="1:10" ht="18.75" customHeight="1" x14ac:dyDescent="0.15">
      <c r="A148" s="5"/>
      <c r="B148" s="20"/>
      <c r="C148" s="13"/>
      <c r="D148" s="13"/>
      <c r="E148" s="13"/>
      <c r="F148" s="64"/>
      <c r="G148" s="13"/>
      <c r="H148" s="13"/>
      <c r="I148" s="11"/>
      <c r="J148" s="67"/>
    </row>
    <row r="149" spans="1:10" ht="18.75" customHeight="1" x14ac:dyDescent="0.15">
      <c r="A149" s="5"/>
      <c r="B149" s="20"/>
      <c r="C149" s="13"/>
      <c r="D149" s="13"/>
      <c r="E149" s="13"/>
      <c r="F149" s="64"/>
      <c r="G149" s="13"/>
      <c r="H149" s="13"/>
      <c r="I149" s="11"/>
      <c r="J149" s="65"/>
    </row>
    <row r="150" spans="1:10" ht="18.75" customHeight="1" x14ac:dyDescent="0.15">
      <c r="A150" s="5"/>
      <c r="B150" s="20"/>
      <c r="C150" s="13"/>
      <c r="D150" s="13"/>
      <c r="E150" s="13"/>
      <c r="F150" s="64"/>
      <c r="G150" s="13"/>
      <c r="H150" s="13"/>
      <c r="I150" s="11"/>
      <c r="J150" s="65"/>
    </row>
    <row r="151" spans="1:10" ht="20.100000000000001" customHeight="1" x14ac:dyDescent="0.15">
      <c r="A151" s="5">
        <v>99</v>
      </c>
      <c r="B151" s="15" t="s">
        <v>63</v>
      </c>
      <c r="C151" s="13" t="s">
        <v>66</v>
      </c>
      <c r="D151" s="6" t="s">
        <v>5</v>
      </c>
      <c r="E151" s="7">
        <v>16</v>
      </c>
      <c r="F151" s="64">
        <v>153000</v>
      </c>
      <c r="G151" s="8" t="s">
        <v>18</v>
      </c>
      <c r="H151" s="7">
        <v>8</v>
      </c>
      <c r="I151" s="9">
        <v>7.75</v>
      </c>
      <c r="J151" s="65">
        <f t="shared" ref="J151:J171" si="4">IF(COUNTIF(G151,"*卷*"),(F151+70)*I151/2+(F151+70)*I151/2*80/1000,(F151+70)*I151/2+(F151+70)*I151/2*(H151*9+6)/1000)</f>
        <v>639411.65749999997</v>
      </c>
    </row>
    <row r="152" spans="1:10" ht="20.100000000000001" customHeight="1" x14ac:dyDescent="0.15">
      <c r="A152" s="5">
        <v>100</v>
      </c>
      <c r="B152" s="15" t="s">
        <v>46</v>
      </c>
      <c r="C152" s="13" t="s">
        <v>73</v>
      </c>
      <c r="D152" s="6" t="s">
        <v>5</v>
      </c>
      <c r="E152" s="7">
        <v>16</v>
      </c>
      <c r="F152" s="64">
        <v>140000</v>
      </c>
      <c r="G152" s="8" t="s">
        <v>18</v>
      </c>
      <c r="H152" s="7">
        <v>8</v>
      </c>
      <c r="I152" s="9">
        <v>8</v>
      </c>
      <c r="J152" s="65">
        <f t="shared" si="4"/>
        <v>603981.84</v>
      </c>
    </row>
    <row r="153" spans="1:10" ht="20.100000000000001" customHeight="1" x14ac:dyDescent="0.15">
      <c r="A153" s="5">
        <v>101</v>
      </c>
      <c r="B153" s="15" t="s">
        <v>47</v>
      </c>
      <c r="C153" s="13" t="s">
        <v>81</v>
      </c>
      <c r="D153" s="6" t="s">
        <v>5</v>
      </c>
      <c r="E153" s="7">
        <v>16</v>
      </c>
      <c r="F153" s="64">
        <v>140550</v>
      </c>
      <c r="G153" s="8" t="s">
        <v>18</v>
      </c>
      <c r="H153" s="7">
        <v>8</v>
      </c>
      <c r="I153" s="9">
        <v>8</v>
      </c>
      <c r="J153" s="65">
        <f t="shared" si="4"/>
        <v>606353.43999999994</v>
      </c>
    </row>
    <row r="154" spans="1:10" ht="20.100000000000001" customHeight="1" x14ac:dyDescent="0.15">
      <c r="A154" s="5">
        <v>102</v>
      </c>
      <c r="B154" s="15" t="s">
        <v>48</v>
      </c>
      <c r="C154" s="13" t="s">
        <v>95</v>
      </c>
      <c r="D154" s="6" t="s">
        <v>5</v>
      </c>
      <c r="E154" s="7">
        <v>16</v>
      </c>
      <c r="F154" s="66">
        <v>131500</v>
      </c>
      <c r="G154" s="8" t="s">
        <v>18</v>
      </c>
      <c r="H154" s="7">
        <v>8</v>
      </c>
      <c r="I154" s="9">
        <v>8.5</v>
      </c>
      <c r="J154" s="65">
        <f t="shared" si="4"/>
        <v>602787.95499999996</v>
      </c>
    </row>
    <row r="155" spans="1:10" ht="20.100000000000001" customHeight="1" x14ac:dyDescent="0.15">
      <c r="A155" s="5">
        <v>103</v>
      </c>
      <c r="B155" s="15" t="s">
        <v>49</v>
      </c>
      <c r="C155" s="13" t="s">
        <v>94</v>
      </c>
      <c r="D155" s="6" t="s">
        <v>5</v>
      </c>
      <c r="E155" s="7">
        <v>16</v>
      </c>
      <c r="F155" s="66">
        <v>127780</v>
      </c>
      <c r="G155" s="8" t="s">
        <v>18</v>
      </c>
      <c r="H155" s="7">
        <v>8</v>
      </c>
      <c r="I155" s="9">
        <v>8.25</v>
      </c>
      <c r="J155" s="65">
        <f t="shared" si="4"/>
        <v>568516.98750000005</v>
      </c>
    </row>
    <row r="156" spans="1:10" ht="20.100000000000001" customHeight="1" x14ac:dyDescent="0.15">
      <c r="A156" s="5">
        <v>104</v>
      </c>
      <c r="B156" s="15" t="s">
        <v>90</v>
      </c>
      <c r="C156" s="13" t="s">
        <v>93</v>
      </c>
      <c r="D156" s="6" t="s">
        <v>5</v>
      </c>
      <c r="E156" s="7">
        <v>16</v>
      </c>
      <c r="F156" s="64">
        <v>124350</v>
      </c>
      <c r="G156" s="8" t="s">
        <v>18</v>
      </c>
      <c r="H156" s="7">
        <v>8</v>
      </c>
      <c r="I156" s="9">
        <v>8.5</v>
      </c>
      <c r="J156" s="65">
        <f t="shared" si="4"/>
        <v>570030.23</v>
      </c>
    </row>
    <row r="157" spans="1:10" ht="20.100000000000001" customHeight="1" x14ac:dyDescent="0.15">
      <c r="A157" s="5">
        <v>105</v>
      </c>
      <c r="B157" s="15" t="s">
        <v>21</v>
      </c>
      <c r="C157" s="13" t="s">
        <v>68</v>
      </c>
      <c r="D157" s="6" t="s">
        <v>5</v>
      </c>
      <c r="E157" s="7">
        <v>16</v>
      </c>
      <c r="F157" s="64">
        <v>119300</v>
      </c>
      <c r="G157" s="8" t="s">
        <v>18</v>
      </c>
      <c r="H157" s="7">
        <v>8</v>
      </c>
      <c r="I157" s="9">
        <v>9.25</v>
      </c>
      <c r="J157" s="65">
        <f t="shared" si="4"/>
        <v>595148.97750000004</v>
      </c>
    </row>
    <row r="158" spans="1:10" ht="20.100000000000001" customHeight="1" x14ac:dyDescent="0.15">
      <c r="A158" s="5">
        <v>106</v>
      </c>
      <c r="B158" s="15" t="s">
        <v>20</v>
      </c>
      <c r="C158" s="13" t="s">
        <v>71</v>
      </c>
      <c r="D158" s="6" t="s">
        <v>5</v>
      </c>
      <c r="E158" s="7">
        <v>16</v>
      </c>
      <c r="F158" s="64">
        <v>111580</v>
      </c>
      <c r="G158" s="8" t="s">
        <v>18</v>
      </c>
      <c r="H158" s="7">
        <v>8</v>
      </c>
      <c r="I158" s="9">
        <v>10</v>
      </c>
      <c r="J158" s="65">
        <f t="shared" si="4"/>
        <v>601793.5</v>
      </c>
    </row>
    <row r="159" spans="1:10" ht="20.100000000000001" customHeight="1" x14ac:dyDescent="0.15">
      <c r="A159" s="5">
        <v>107</v>
      </c>
      <c r="B159" s="15" t="s">
        <v>19</v>
      </c>
      <c r="C159" s="13" t="s">
        <v>79</v>
      </c>
      <c r="D159" s="6" t="s">
        <v>5</v>
      </c>
      <c r="E159" s="7">
        <v>16</v>
      </c>
      <c r="F159" s="64">
        <v>104800</v>
      </c>
      <c r="G159" s="8" t="s">
        <v>18</v>
      </c>
      <c r="H159" s="7">
        <v>8</v>
      </c>
      <c r="I159" s="9">
        <v>9.5</v>
      </c>
      <c r="J159" s="65">
        <f t="shared" si="4"/>
        <v>536986.83499999996</v>
      </c>
    </row>
    <row r="160" spans="1:10" ht="20.100000000000001" customHeight="1" x14ac:dyDescent="0.15">
      <c r="A160" s="5">
        <v>108</v>
      </c>
      <c r="B160" s="20" t="s">
        <v>191</v>
      </c>
      <c r="C160" s="13" t="s">
        <v>189</v>
      </c>
      <c r="D160" s="13" t="s">
        <v>5</v>
      </c>
      <c r="E160" s="13">
        <v>16</v>
      </c>
      <c r="F160" s="64">
        <v>145000</v>
      </c>
      <c r="G160" s="8" t="s">
        <v>18</v>
      </c>
      <c r="H160" s="13">
        <v>8</v>
      </c>
      <c r="I160" s="11">
        <v>4.75</v>
      </c>
      <c r="J160" s="65">
        <f t="shared" si="4"/>
        <v>371415.46750000003</v>
      </c>
    </row>
    <row r="161" spans="1:10" ht="20.100000000000001" customHeight="1" x14ac:dyDescent="0.15">
      <c r="A161" s="5">
        <v>109</v>
      </c>
      <c r="B161" s="20" t="s">
        <v>192</v>
      </c>
      <c r="C161" s="13" t="s">
        <v>193</v>
      </c>
      <c r="D161" s="13" t="s">
        <v>5</v>
      </c>
      <c r="E161" s="13">
        <v>16</v>
      </c>
      <c r="F161" s="64">
        <v>132200</v>
      </c>
      <c r="G161" s="8" t="s">
        <v>18</v>
      </c>
      <c r="H161" s="13">
        <v>8</v>
      </c>
      <c r="I161" s="11">
        <v>4.5</v>
      </c>
      <c r="J161" s="65">
        <f t="shared" si="4"/>
        <v>320820.88500000001</v>
      </c>
    </row>
    <row r="162" spans="1:10" ht="20.100000000000001" customHeight="1" x14ac:dyDescent="0.15">
      <c r="A162" s="5">
        <v>110</v>
      </c>
      <c r="B162" s="20" t="s">
        <v>194</v>
      </c>
      <c r="C162" s="13" t="s">
        <v>195</v>
      </c>
      <c r="D162" s="13" t="s">
        <v>5</v>
      </c>
      <c r="E162" s="13">
        <v>16</v>
      </c>
      <c r="F162" s="64">
        <v>132400</v>
      </c>
      <c r="G162" s="8" t="s">
        <v>18</v>
      </c>
      <c r="H162" s="13">
        <v>8</v>
      </c>
      <c r="I162" s="11">
        <v>5.75</v>
      </c>
      <c r="J162" s="65">
        <f t="shared" si="4"/>
        <v>410557.64750000002</v>
      </c>
    </row>
    <row r="163" spans="1:10" ht="20.100000000000001" customHeight="1" x14ac:dyDescent="0.15">
      <c r="A163" s="5">
        <v>111</v>
      </c>
      <c r="B163" s="20" t="s">
        <v>196</v>
      </c>
      <c r="C163" s="13" t="s">
        <v>197</v>
      </c>
      <c r="D163" s="13" t="s">
        <v>5</v>
      </c>
      <c r="E163" s="13">
        <v>16</v>
      </c>
      <c r="F163" s="64">
        <v>122370</v>
      </c>
      <c r="G163" s="8" t="s">
        <v>18</v>
      </c>
      <c r="H163" s="13">
        <v>8</v>
      </c>
      <c r="I163" s="11">
        <v>6.25</v>
      </c>
      <c r="J163" s="65">
        <f t="shared" si="4"/>
        <v>412469.75</v>
      </c>
    </row>
    <row r="164" spans="1:10" ht="20.100000000000001" customHeight="1" x14ac:dyDescent="0.15">
      <c r="A164" s="5">
        <v>112</v>
      </c>
      <c r="B164" s="20" t="s">
        <v>198</v>
      </c>
      <c r="C164" s="13" t="s">
        <v>199</v>
      </c>
      <c r="D164" s="13" t="s">
        <v>5</v>
      </c>
      <c r="E164" s="13">
        <v>16</v>
      </c>
      <c r="F164" s="64">
        <v>119770</v>
      </c>
      <c r="G164" s="8" t="s">
        <v>18</v>
      </c>
      <c r="H164" s="13">
        <v>8</v>
      </c>
      <c r="I164" s="11">
        <v>6</v>
      </c>
      <c r="J164" s="65">
        <f t="shared" si="4"/>
        <v>387562.56</v>
      </c>
    </row>
    <row r="165" spans="1:10" ht="20.100000000000001" customHeight="1" x14ac:dyDescent="0.15">
      <c r="A165" s="5">
        <v>113</v>
      </c>
      <c r="B165" s="20" t="s">
        <v>200</v>
      </c>
      <c r="C165" s="13" t="s">
        <v>201</v>
      </c>
      <c r="D165" s="13" t="s">
        <v>5</v>
      </c>
      <c r="E165" s="13">
        <v>16</v>
      </c>
      <c r="F165" s="64">
        <v>115560</v>
      </c>
      <c r="G165" s="8" t="s">
        <v>18</v>
      </c>
      <c r="H165" s="13">
        <v>8</v>
      </c>
      <c r="I165" s="11">
        <v>6</v>
      </c>
      <c r="J165" s="65">
        <f t="shared" si="4"/>
        <v>373947.42</v>
      </c>
    </row>
    <row r="166" spans="1:10" ht="20.100000000000001" customHeight="1" x14ac:dyDescent="0.15">
      <c r="A166" s="5">
        <v>114</v>
      </c>
      <c r="B166" s="16" t="s">
        <v>75</v>
      </c>
      <c r="C166" s="13" t="s">
        <v>67</v>
      </c>
      <c r="D166" s="10" t="s">
        <v>5</v>
      </c>
      <c r="E166" s="10">
        <v>16</v>
      </c>
      <c r="F166" s="64">
        <v>115400</v>
      </c>
      <c r="G166" s="10" t="s">
        <v>17</v>
      </c>
      <c r="H166" s="10">
        <v>8</v>
      </c>
      <c r="I166" s="14">
        <v>8</v>
      </c>
      <c r="J166" s="65">
        <f t="shared" si="4"/>
        <v>497906.64</v>
      </c>
    </row>
    <row r="167" spans="1:10" ht="20.100000000000001" customHeight="1" x14ac:dyDescent="0.15">
      <c r="A167" s="5">
        <v>115</v>
      </c>
      <c r="B167" s="16" t="s">
        <v>74</v>
      </c>
      <c r="C167" s="13" t="s">
        <v>70</v>
      </c>
      <c r="D167" s="10" t="s">
        <v>5</v>
      </c>
      <c r="E167" s="10">
        <v>16</v>
      </c>
      <c r="F167" s="64">
        <v>107700</v>
      </c>
      <c r="G167" s="10" t="s">
        <v>17</v>
      </c>
      <c r="H167" s="10">
        <v>8</v>
      </c>
      <c r="I167" s="14">
        <v>7.25</v>
      </c>
      <c r="J167" s="65">
        <f t="shared" si="4"/>
        <v>421138.21750000003</v>
      </c>
    </row>
    <row r="168" spans="1:10" ht="20.100000000000001" customHeight="1" x14ac:dyDescent="0.15">
      <c r="A168" s="5">
        <v>98</v>
      </c>
      <c r="B168" s="16" t="s">
        <v>82</v>
      </c>
      <c r="C168" s="13" t="s">
        <v>83</v>
      </c>
      <c r="D168" s="10" t="s">
        <v>5</v>
      </c>
      <c r="E168" s="10">
        <v>16</v>
      </c>
      <c r="F168" s="66">
        <v>101560</v>
      </c>
      <c r="G168" s="10" t="s">
        <v>18</v>
      </c>
      <c r="H168" s="10">
        <v>8</v>
      </c>
      <c r="I168" s="14">
        <v>7.75</v>
      </c>
      <c r="J168" s="65">
        <f t="shared" si="4"/>
        <v>424533.91749999998</v>
      </c>
    </row>
    <row r="169" spans="1:10" ht="20.100000000000001" customHeight="1" x14ac:dyDescent="0.15">
      <c r="A169" s="5">
        <v>95</v>
      </c>
      <c r="B169" s="15" t="s">
        <v>45</v>
      </c>
      <c r="C169" s="13" t="s">
        <v>65</v>
      </c>
      <c r="D169" s="6" t="s">
        <v>0</v>
      </c>
      <c r="E169" s="7">
        <v>16</v>
      </c>
      <c r="F169" s="64">
        <v>116000</v>
      </c>
      <c r="G169" s="8" t="s">
        <v>17</v>
      </c>
      <c r="H169" s="7">
        <v>8</v>
      </c>
      <c r="I169" s="9">
        <v>7</v>
      </c>
      <c r="J169" s="65">
        <f t="shared" si="4"/>
        <v>437932.11</v>
      </c>
    </row>
    <row r="170" spans="1:10" ht="20.100000000000001" customHeight="1" x14ac:dyDescent="0.15">
      <c r="A170" s="5">
        <v>116</v>
      </c>
      <c r="B170" s="15" t="s">
        <v>43</v>
      </c>
      <c r="C170" s="13" t="s">
        <v>69</v>
      </c>
      <c r="D170" s="6" t="s">
        <v>0</v>
      </c>
      <c r="E170" s="7">
        <v>16</v>
      </c>
      <c r="F170" s="64">
        <v>107800</v>
      </c>
      <c r="G170" s="8" t="s">
        <v>17</v>
      </c>
      <c r="H170" s="7">
        <v>8</v>
      </c>
      <c r="I170" s="9">
        <v>8.75</v>
      </c>
      <c r="J170" s="65">
        <f t="shared" si="4"/>
        <v>508741.88750000001</v>
      </c>
    </row>
    <row r="171" spans="1:10" ht="20.100000000000001" customHeight="1" x14ac:dyDescent="0.15">
      <c r="A171" s="5">
        <v>117</v>
      </c>
      <c r="B171" s="15" t="s">
        <v>39</v>
      </c>
      <c r="C171" s="13" t="s">
        <v>80</v>
      </c>
      <c r="D171" s="6" t="s">
        <v>0</v>
      </c>
      <c r="E171" s="7">
        <v>16</v>
      </c>
      <c r="F171" s="66">
        <v>101800</v>
      </c>
      <c r="G171" s="8" t="s">
        <v>18</v>
      </c>
      <c r="H171" s="7">
        <v>8</v>
      </c>
      <c r="I171" s="9">
        <v>7</v>
      </c>
      <c r="J171" s="65">
        <f t="shared" si="4"/>
        <v>384355.51</v>
      </c>
    </row>
    <row r="172" spans="1:10" ht="20.100000000000001" customHeight="1" x14ac:dyDescent="0.15">
      <c r="A172" s="5"/>
      <c r="B172" s="15"/>
      <c r="C172" s="13"/>
      <c r="D172" s="6"/>
      <c r="E172" s="7"/>
      <c r="F172" s="66"/>
      <c r="G172" s="8"/>
      <c r="H172" s="7"/>
      <c r="I172" s="9"/>
      <c r="J172" s="67">
        <f>SUM(J151:J171)/500</f>
        <v>20552.786869999996</v>
      </c>
    </row>
    <row r="173" spans="1:10" ht="20.100000000000001" customHeight="1" x14ac:dyDescent="0.15">
      <c r="A173" s="5"/>
      <c r="B173" s="15"/>
      <c r="C173" s="13"/>
      <c r="D173" s="6"/>
      <c r="E173" s="7"/>
      <c r="F173" s="66"/>
      <c r="G173" s="8"/>
      <c r="H173" s="7"/>
      <c r="I173" s="9"/>
      <c r="J173" s="65"/>
    </row>
    <row r="174" spans="1:10" ht="20.100000000000001" customHeight="1" x14ac:dyDescent="0.15">
      <c r="A174" s="5"/>
      <c r="B174" s="15"/>
      <c r="C174" s="13"/>
      <c r="D174" s="6"/>
      <c r="E174" s="7"/>
      <c r="F174" s="66"/>
      <c r="G174" s="8"/>
      <c r="H174" s="7"/>
      <c r="I174" s="9"/>
      <c r="J174" s="65"/>
    </row>
    <row r="175" spans="1:10" ht="20.100000000000001" customHeight="1" x14ac:dyDescent="0.15">
      <c r="A175" s="5">
        <v>118</v>
      </c>
      <c r="B175" s="20" t="s">
        <v>279</v>
      </c>
      <c r="C175" s="13" t="s">
        <v>277</v>
      </c>
      <c r="D175" s="33" t="s">
        <v>87</v>
      </c>
      <c r="E175" s="55">
        <v>16</v>
      </c>
      <c r="F175" s="64">
        <v>33333.333333333336</v>
      </c>
      <c r="G175" s="36" t="s">
        <v>282</v>
      </c>
      <c r="H175" s="32">
        <v>8</v>
      </c>
      <c r="I175" s="39">
        <v>10.5</v>
      </c>
      <c r="J175" s="65">
        <f>IF(COUNTIF(G175,"*卷*"),(F175+70)*I175/2+(F175+70)*I175/2*80/1000,(F175+70)*I175/2+(F175+70)*I175/2*(H175*9+6)/1000)</f>
        <v>189396.9</v>
      </c>
    </row>
    <row r="176" spans="1:10" ht="20.100000000000001" customHeight="1" x14ac:dyDescent="0.15">
      <c r="A176" s="5">
        <v>119</v>
      </c>
      <c r="B176" s="20" t="s">
        <v>278</v>
      </c>
      <c r="C176" s="13" t="s">
        <v>276</v>
      </c>
      <c r="D176" s="33" t="s">
        <v>87</v>
      </c>
      <c r="E176" s="35">
        <v>16</v>
      </c>
      <c r="F176" s="64">
        <v>20000</v>
      </c>
      <c r="G176" s="36" t="s">
        <v>283</v>
      </c>
      <c r="H176" s="56">
        <v>8</v>
      </c>
      <c r="I176" s="62">
        <v>10.5</v>
      </c>
      <c r="J176" s="65">
        <f>IF(COUNTIF(G176,"*卷*"),(F176+70)*I176/2+(F176+70)*I176/2*80/1000,(F176+70)*I176/2+(F176+70)*I176/2*(H176*9+6)/1000)</f>
        <v>113796.9</v>
      </c>
    </row>
    <row r="177" spans="1:10" ht="20.100000000000001" customHeight="1" x14ac:dyDescent="0.15">
      <c r="A177" s="53"/>
      <c r="B177" s="42"/>
      <c r="C177" s="44"/>
      <c r="D177" s="44"/>
      <c r="E177" s="44"/>
      <c r="F177" s="50"/>
      <c r="G177" s="44"/>
      <c r="H177" s="44"/>
      <c r="I177" s="47"/>
      <c r="J177" s="68">
        <f>SUM(J175:J176)/500</f>
        <v>606.38760000000002</v>
      </c>
    </row>
    <row r="178" spans="1:10" ht="20.100000000000001" customHeight="1" x14ac:dyDescent="0.15">
      <c r="J178" s="48"/>
    </row>
    <row r="179" spans="1:10" ht="20.100000000000001" customHeight="1" x14ac:dyDescent="0.15"/>
    <row r="180" spans="1:10" ht="20.100000000000001" customHeight="1" x14ac:dyDescent="0.15"/>
  </sheetData>
  <sortState ref="B4:J122">
    <sortCondition ref="G4:G122"/>
  </sortState>
  <mergeCells count="8">
    <mergeCell ref="B1:J1"/>
    <mergeCell ref="A2:A3"/>
    <mergeCell ref="B2:B3"/>
    <mergeCell ref="C2:C3"/>
    <mergeCell ref="D2:D3"/>
    <mergeCell ref="E2:E3"/>
    <mergeCell ref="F2:F3"/>
    <mergeCell ref="G2:J2"/>
  </mergeCells>
  <phoneticPr fontId="2" type="noConversion"/>
  <printOptions horizontalCentered="1"/>
  <pageMargins left="0" right="0" top="0.39370078740157483" bottom="0.39370078740157483" header="0.51181102362204722" footer="0.51181102362204722"/>
  <pageSetup paperSize="9" orientation="portrait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zoomScale="97" zoomScaleNormal="97" workbookViewId="0">
      <pane xSplit="2" ySplit="3" topLeftCell="C85" activePane="bottomRight" state="frozen"/>
      <selection pane="topRight" activeCell="C1" sqref="C1"/>
      <selection pane="bottomLeft" activeCell="A4" sqref="A4"/>
      <selection pane="bottomRight" activeCell="N93" sqref="N93"/>
    </sheetView>
  </sheetViews>
  <sheetFormatPr defaultRowHeight="11.25" x14ac:dyDescent="0.15"/>
  <cols>
    <col min="1" max="1" width="3.625" style="1" customWidth="1"/>
    <col min="2" max="2" width="33.625" style="30" customWidth="1"/>
    <col min="3" max="3" width="14.5" style="1" customWidth="1"/>
    <col min="4" max="4" width="6.625" style="17" customWidth="1"/>
    <col min="5" max="5" width="3.625" style="1" customWidth="1"/>
    <col min="6" max="6" width="6.625" style="28" customWidth="1"/>
    <col min="7" max="7" width="5.625" style="17" customWidth="1"/>
    <col min="8" max="8" width="4.625" style="17" customWidth="1"/>
    <col min="9" max="9" width="9.625" style="54" customWidth="1"/>
    <col min="10" max="16384" width="9" style="22"/>
  </cols>
  <sheetData>
    <row r="1" spans="1:9" ht="57" customHeight="1" x14ac:dyDescent="0.15">
      <c r="B1" s="91" t="s">
        <v>285</v>
      </c>
      <c r="C1" s="91"/>
      <c r="D1" s="91"/>
      <c r="E1" s="91"/>
      <c r="F1" s="91"/>
      <c r="G1" s="91"/>
      <c r="H1" s="91"/>
      <c r="I1" s="91"/>
    </row>
    <row r="2" spans="1:9" s="1" customFormat="1" ht="20.100000000000001" customHeight="1" x14ac:dyDescent="0.15">
      <c r="A2" s="92" t="s">
        <v>50</v>
      </c>
      <c r="B2" s="94" t="s">
        <v>51</v>
      </c>
      <c r="C2" s="98" t="s">
        <v>52</v>
      </c>
      <c r="D2" s="98" t="s">
        <v>1</v>
      </c>
      <c r="E2" s="100" t="s">
        <v>54</v>
      </c>
      <c r="F2" s="102" t="s">
        <v>55</v>
      </c>
      <c r="G2" s="98" t="s">
        <v>57</v>
      </c>
      <c r="H2" s="98"/>
      <c r="I2" s="104"/>
    </row>
    <row r="3" spans="1:9" s="1" customFormat="1" ht="30" customHeight="1" x14ac:dyDescent="0.15">
      <c r="A3" s="93"/>
      <c r="B3" s="95"/>
      <c r="C3" s="99"/>
      <c r="D3" s="99"/>
      <c r="E3" s="101"/>
      <c r="F3" s="103"/>
      <c r="G3" s="58" t="s">
        <v>58</v>
      </c>
      <c r="H3" s="59" t="s">
        <v>59</v>
      </c>
      <c r="I3" s="63" t="s">
        <v>84</v>
      </c>
    </row>
    <row r="4" spans="1:9" ht="20.100000000000001" customHeight="1" x14ac:dyDescent="0.15">
      <c r="A4" s="5">
        <v>1</v>
      </c>
      <c r="B4" s="15" t="s">
        <v>63</v>
      </c>
      <c r="C4" s="13" t="s">
        <v>66</v>
      </c>
      <c r="D4" s="6" t="s">
        <v>5</v>
      </c>
      <c r="E4" s="7">
        <v>16</v>
      </c>
      <c r="F4" s="64">
        <v>153000</v>
      </c>
      <c r="G4" s="7" t="s">
        <v>3</v>
      </c>
      <c r="H4" s="7">
        <v>5</v>
      </c>
      <c r="I4" s="65">
        <f t="shared" ref="I4:I35" si="0">IF((F4+70)/E4*2*(H4*9+6)/1000&gt;H4*30,(F4+70)/E4*2+(F4+70)/E4*2*(H4*9+6)/1000,(F4+70)/E4*2+H4*30)</f>
        <v>20109.571250000001</v>
      </c>
    </row>
    <row r="5" spans="1:9" ht="20.100000000000001" customHeight="1" x14ac:dyDescent="0.15">
      <c r="A5" s="5">
        <v>2</v>
      </c>
      <c r="B5" s="15" t="s">
        <v>46</v>
      </c>
      <c r="C5" s="13" t="s">
        <v>73</v>
      </c>
      <c r="D5" s="6" t="s">
        <v>5</v>
      </c>
      <c r="E5" s="7">
        <v>16</v>
      </c>
      <c r="F5" s="64">
        <v>140000</v>
      </c>
      <c r="G5" s="7" t="s">
        <v>3</v>
      </c>
      <c r="H5" s="7">
        <v>4</v>
      </c>
      <c r="I5" s="65">
        <f t="shared" si="0"/>
        <v>18244.1175</v>
      </c>
    </row>
    <row r="6" spans="1:9" ht="20.100000000000001" customHeight="1" x14ac:dyDescent="0.15">
      <c r="A6" s="5">
        <v>3</v>
      </c>
      <c r="B6" s="15" t="s">
        <v>47</v>
      </c>
      <c r="C6" s="13" t="s">
        <v>81</v>
      </c>
      <c r="D6" s="6" t="s">
        <v>5</v>
      </c>
      <c r="E6" s="7">
        <v>16</v>
      </c>
      <c r="F6" s="64">
        <v>140550</v>
      </c>
      <c r="G6" s="7" t="s">
        <v>3</v>
      </c>
      <c r="H6" s="7">
        <v>4</v>
      </c>
      <c r="I6" s="65">
        <f t="shared" si="0"/>
        <v>18315.755000000001</v>
      </c>
    </row>
    <row r="7" spans="1:9" s="21" customFormat="1" ht="20.100000000000001" customHeight="1" x14ac:dyDescent="0.15">
      <c r="A7" s="5">
        <v>4</v>
      </c>
      <c r="B7" s="15" t="s">
        <v>48</v>
      </c>
      <c r="C7" s="13" t="s">
        <v>95</v>
      </c>
      <c r="D7" s="6" t="s">
        <v>5</v>
      </c>
      <c r="E7" s="7">
        <v>16</v>
      </c>
      <c r="F7" s="66">
        <v>131500</v>
      </c>
      <c r="G7" s="7" t="s">
        <v>3</v>
      </c>
      <c r="H7" s="7">
        <v>4</v>
      </c>
      <c r="I7" s="65">
        <f t="shared" si="0"/>
        <v>17136.9925</v>
      </c>
    </row>
    <row r="8" spans="1:9" s="21" customFormat="1" ht="20.100000000000001" customHeight="1" x14ac:dyDescent="0.15">
      <c r="A8" s="5">
        <v>5</v>
      </c>
      <c r="B8" s="15" t="s">
        <v>49</v>
      </c>
      <c r="C8" s="13" t="s">
        <v>94</v>
      </c>
      <c r="D8" s="6" t="s">
        <v>5</v>
      </c>
      <c r="E8" s="7">
        <v>16</v>
      </c>
      <c r="F8" s="66">
        <v>127780</v>
      </c>
      <c r="G8" s="7" t="s">
        <v>3</v>
      </c>
      <c r="H8" s="7">
        <v>4</v>
      </c>
      <c r="I8" s="65">
        <f t="shared" si="0"/>
        <v>16652.462500000001</v>
      </c>
    </row>
    <row r="9" spans="1:9" ht="20.100000000000001" customHeight="1" x14ac:dyDescent="0.15">
      <c r="A9" s="5">
        <v>6</v>
      </c>
      <c r="B9" s="15" t="s">
        <v>90</v>
      </c>
      <c r="C9" s="13" t="s">
        <v>93</v>
      </c>
      <c r="D9" s="6" t="s">
        <v>5</v>
      </c>
      <c r="E9" s="7">
        <v>16</v>
      </c>
      <c r="F9" s="64">
        <v>124350</v>
      </c>
      <c r="G9" s="7" t="s">
        <v>3</v>
      </c>
      <c r="H9" s="7">
        <v>4</v>
      </c>
      <c r="I9" s="65">
        <f t="shared" si="0"/>
        <v>16205.705</v>
      </c>
    </row>
    <row r="10" spans="1:9" ht="20.100000000000001" customHeight="1" x14ac:dyDescent="0.15">
      <c r="A10" s="5">
        <v>7</v>
      </c>
      <c r="B10" s="15" t="s">
        <v>21</v>
      </c>
      <c r="C10" s="13" t="s">
        <v>68</v>
      </c>
      <c r="D10" s="6" t="s">
        <v>5</v>
      </c>
      <c r="E10" s="7">
        <v>16</v>
      </c>
      <c r="F10" s="64">
        <v>119300</v>
      </c>
      <c r="G10" s="7" t="s">
        <v>3</v>
      </c>
      <c r="H10" s="7">
        <v>4</v>
      </c>
      <c r="I10" s="65">
        <f t="shared" si="0"/>
        <v>15547.942499999999</v>
      </c>
    </row>
    <row r="11" spans="1:9" ht="20.100000000000001" customHeight="1" x14ac:dyDescent="0.15">
      <c r="A11" s="5">
        <v>8</v>
      </c>
      <c r="B11" s="15" t="s">
        <v>20</v>
      </c>
      <c r="C11" s="13" t="s">
        <v>71</v>
      </c>
      <c r="D11" s="6" t="s">
        <v>5</v>
      </c>
      <c r="E11" s="7">
        <v>16</v>
      </c>
      <c r="F11" s="64">
        <v>111580</v>
      </c>
      <c r="G11" s="7" t="s">
        <v>3</v>
      </c>
      <c r="H11" s="7">
        <v>4</v>
      </c>
      <c r="I11" s="65">
        <f t="shared" si="0"/>
        <v>14542.4125</v>
      </c>
    </row>
    <row r="12" spans="1:9" ht="20.100000000000001" customHeight="1" x14ac:dyDescent="0.15">
      <c r="A12" s="5">
        <v>9</v>
      </c>
      <c r="B12" s="15" t="s">
        <v>19</v>
      </c>
      <c r="C12" s="13" t="s">
        <v>79</v>
      </c>
      <c r="D12" s="6" t="s">
        <v>5</v>
      </c>
      <c r="E12" s="7">
        <v>16</v>
      </c>
      <c r="F12" s="64">
        <v>104800</v>
      </c>
      <c r="G12" s="7" t="s">
        <v>3</v>
      </c>
      <c r="H12" s="7">
        <v>4</v>
      </c>
      <c r="I12" s="65">
        <f t="shared" si="0"/>
        <v>13659.317499999999</v>
      </c>
    </row>
    <row r="13" spans="1:9" ht="20.100000000000001" customHeight="1" x14ac:dyDescent="0.15">
      <c r="A13" s="5">
        <v>10</v>
      </c>
      <c r="B13" s="20" t="s">
        <v>191</v>
      </c>
      <c r="C13" s="13" t="s">
        <v>189</v>
      </c>
      <c r="D13" s="13" t="s">
        <v>5</v>
      </c>
      <c r="E13" s="13">
        <v>16</v>
      </c>
      <c r="F13" s="64">
        <v>145000</v>
      </c>
      <c r="G13" s="32" t="s">
        <v>3</v>
      </c>
      <c r="H13" s="13">
        <v>4</v>
      </c>
      <c r="I13" s="65">
        <f t="shared" si="0"/>
        <v>18895.3675</v>
      </c>
    </row>
    <row r="14" spans="1:9" ht="20.100000000000001" customHeight="1" x14ac:dyDescent="0.15">
      <c r="A14" s="5">
        <v>11</v>
      </c>
      <c r="B14" s="20" t="s">
        <v>192</v>
      </c>
      <c r="C14" s="13" t="s">
        <v>193</v>
      </c>
      <c r="D14" s="13" t="s">
        <v>5</v>
      </c>
      <c r="E14" s="13">
        <v>16</v>
      </c>
      <c r="F14" s="64">
        <v>132200</v>
      </c>
      <c r="G14" s="32" t="s">
        <v>3</v>
      </c>
      <c r="H14" s="13">
        <v>4</v>
      </c>
      <c r="I14" s="65">
        <f t="shared" si="0"/>
        <v>17228.1675</v>
      </c>
    </row>
    <row r="15" spans="1:9" ht="20.100000000000001" customHeight="1" x14ac:dyDescent="0.15">
      <c r="A15" s="5">
        <v>12</v>
      </c>
      <c r="B15" s="20" t="s">
        <v>194</v>
      </c>
      <c r="C15" s="13" t="s">
        <v>195</v>
      </c>
      <c r="D15" s="13" t="s">
        <v>5</v>
      </c>
      <c r="E15" s="13">
        <v>16</v>
      </c>
      <c r="F15" s="64">
        <v>132400</v>
      </c>
      <c r="G15" s="32" t="s">
        <v>3</v>
      </c>
      <c r="H15" s="13">
        <v>4</v>
      </c>
      <c r="I15" s="65">
        <f t="shared" si="0"/>
        <v>17254.217499999999</v>
      </c>
    </row>
    <row r="16" spans="1:9" ht="20.100000000000001" customHeight="1" x14ac:dyDescent="0.15">
      <c r="A16" s="5">
        <v>13</v>
      </c>
      <c r="B16" s="20" t="s">
        <v>196</v>
      </c>
      <c r="C16" s="13" t="s">
        <v>197</v>
      </c>
      <c r="D16" s="13" t="s">
        <v>5</v>
      </c>
      <c r="E16" s="13">
        <v>16</v>
      </c>
      <c r="F16" s="64">
        <v>122370</v>
      </c>
      <c r="G16" s="32" t="s">
        <v>3</v>
      </c>
      <c r="H16" s="13">
        <v>5</v>
      </c>
      <c r="I16" s="65">
        <f t="shared" si="0"/>
        <v>16085.555</v>
      </c>
    </row>
    <row r="17" spans="1:9" ht="20.100000000000001" customHeight="1" x14ac:dyDescent="0.15">
      <c r="A17" s="5">
        <v>14</v>
      </c>
      <c r="B17" s="20" t="s">
        <v>198</v>
      </c>
      <c r="C17" s="13" t="s">
        <v>199</v>
      </c>
      <c r="D17" s="13" t="s">
        <v>5</v>
      </c>
      <c r="E17" s="13">
        <v>16</v>
      </c>
      <c r="F17" s="64">
        <v>119770</v>
      </c>
      <c r="G17" s="32" t="s">
        <v>3</v>
      </c>
      <c r="H17" s="13">
        <v>4</v>
      </c>
      <c r="I17" s="65">
        <f t="shared" si="0"/>
        <v>15609.16</v>
      </c>
    </row>
    <row r="18" spans="1:9" ht="20.100000000000001" customHeight="1" x14ac:dyDescent="0.15">
      <c r="A18" s="5">
        <v>15</v>
      </c>
      <c r="B18" s="20" t="s">
        <v>200</v>
      </c>
      <c r="C18" s="13" t="s">
        <v>201</v>
      </c>
      <c r="D18" s="13" t="s">
        <v>5</v>
      </c>
      <c r="E18" s="13">
        <v>16</v>
      </c>
      <c r="F18" s="64">
        <v>115560</v>
      </c>
      <c r="G18" s="32" t="s">
        <v>3</v>
      </c>
      <c r="H18" s="13">
        <v>4</v>
      </c>
      <c r="I18" s="65">
        <f t="shared" si="0"/>
        <v>15060.807500000001</v>
      </c>
    </row>
    <row r="19" spans="1:9" ht="20.100000000000001" customHeight="1" x14ac:dyDescent="0.15">
      <c r="A19" s="5">
        <v>16</v>
      </c>
      <c r="B19" s="16" t="s">
        <v>75</v>
      </c>
      <c r="C19" s="13" t="s">
        <v>67</v>
      </c>
      <c r="D19" s="10" t="s">
        <v>5</v>
      </c>
      <c r="E19" s="10">
        <v>16</v>
      </c>
      <c r="F19" s="64">
        <v>115400</v>
      </c>
      <c r="G19" s="10" t="s">
        <v>3</v>
      </c>
      <c r="H19" s="10">
        <v>4</v>
      </c>
      <c r="I19" s="65">
        <f t="shared" si="0"/>
        <v>15039.967500000001</v>
      </c>
    </row>
    <row r="20" spans="1:9" ht="20.100000000000001" customHeight="1" x14ac:dyDescent="0.15">
      <c r="A20" s="5">
        <v>17</v>
      </c>
      <c r="B20" s="16" t="s">
        <v>74</v>
      </c>
      <c r="C20" s="13" t="s">
        <v>70</v>
      </c>
      <c r="D20" s="10" t="s">
        <v>5</v>
      </c>
      <c r="E20" s="10">
        <v>16</v>
      </c>
      <c r="F20" s="64">
        <v>107700</v>
      </c>
      <c r="G20" s="10" t="s">
        <v>3</v>
      </c>
      <c r="H20" s="10">
        <v>5</v>
      </c>
      <c r="I20" s="65">
        <f t="shared" si="0"/>
        <v>14158.283750000001</v>
      </c>
    </row>
    <row r="21" spans="1:9" s="21" customFormat="1" ht="20.100000000000001" customHeight="1" x14ac:dyDescent="0.15">
      <c r="A21" s="5">
        <v>18</v>
      </c>
      <c r="B21" s="16" t="s">
        <v>82</v>
      </c>
      <c r="C21" s="13" t="s">
        <v>83</v>
      </c>
      <c r="D21" s="10" t="s">
        <v>5</v>
      </c>
      <c r="E21" s="10">
        <v>16</v>
      </c>
      <c r="F21" s="66">
        <v>101560</v>
      </c>
      <c r="G21" s="10" t="s">
        <v>3</v>
      </c>
      <c r="H21" s="10">
        <v>4</v>
      </c>
      <c r="I21" s="65">
        <f t="shared" si="0"/>
        <v>13237.307500000001</v>
      </c>
    </row>
    <row r="22" spans="1:9" ht="20.100000000000001" customHeight="1" x14ac:dyDescent="0.15">
      <c r="A22" s="5">
        <v>19</v>
      </c>
      <c r="B22" s="15" t="s">
        <v>45</v>
      </c>
      <c r="C22" s="13" t="s">
        <v>65</v>
      </c>
      <c r="D22" s="6" t="s">
        <v>0</v>
      </c>
      <c r="E22" s="7">
        <v>16</v>
      </c>
      <c r="F22" s="64">
        <v>116000</v>
      </c>
      <c r="G22" s="7" t="s">
        <v>3</v>
      </c>
      <c r="H22" s="7">
        <v>5</v>
      </c>
      <c r="I22" s="65">
        <f t="shared" si="0"/>
        <v>15248.696250000001</v>
      </c>
    </row>
    <row r="23" spans="1:9" ht="20.100000000000001" customHeight="1" x14ac:dyDescent="0.15">
      <c r="A23" s="5">
        <v>20</v>
      </c>
      <c r="B23" s="15" t="s">
        <v>43</v>
      </c>
      <c r="C23" s="13" t="s">
        <v>69</v>
      </c>
      <c r="D23" s="6" t="s">
        <v>0</v>
      </c>
      <c r="E23" s="7">
        <v>16</v>
      </c>
      <c r="F23" s="64">
        <v>107800</v>
      </c>
      <c r="G23" s="7" t="s">
        <v>3</v>
      </c>
      <c r="H23" s="7">
        <v>4</v>
      </c>
      <c r="I23" s="65">
        <f t="shared" si="0"/>
        <v>14050.067499999999</v>
      </c>
    </row>
    <row r="24" spans="1:9" s="21" customFormat="1" ht="20.100000000000001" customHeight="1" x14ac:dyDescent="0.15">
      <c r="A24" s="5">
        <v>21</v>
      </c>
      <c r="B24" s="15" t="s">
        <v>39</v>
      </c>
      <c r="C24" s="13" t="s">
        <v>80</v>
      </c>
      <c r="D24" s="6" t="s">
        <v>0</v>
      </c>
      <c r="E24" s="7">
        <v>16</v>
      </c>
      <c r="F24" s="66">
        <v>101800</v>
      </c>
      <c r="G24" s="10" t="s">
        <v>3</v>
      </c>
      <c r="H24" s="7">
        <v>4</v>
      </c>
      <c r="I24" s="65">
        <f t="shared" si="0"/>
        <v>13268.567499999999</v>
      </c>
    </row>
    <row r="25" spans="1:9" ht="20.100000000000001" customHeight="1" x14ac:dyDescent="0.15">
      <c r="A25" s="5">
        <v>42</v>
      </c>
      <c r="B25" s="20" t="s">
        <v>203</v>
      </c>
      <c r="C25" s="13" t="s">
        <v>202</v>
      </c>
      <c r="D25" s="13" t="s">
        <v>5</v>
      </c>
      <c r="E25" s="13">
        <v>16</v>
      </c>
      <c r="F25" s="64">
        <v>110800</v>
      </c>
      <c r="G25" s="32" t="s">
        <v>3</v>
      </c>
      <c r="H25" s="13">
        <v>5</v>
      </c>
      <c r="I25" s="65">
        <f t="shared" si="0"/>
        <v>14565.546249999999</v>
      </c>
    </row>
    <row r="26" spans="1:9" ht="20.100000000000001" customHeight="1" x14ac:dyDescent="0.15">
      <c r="A26" s="5">
        <v>43</v>
      </c>
      <c r="B26" s="20" t="s">
        <v>204</v>
      </c>
      <c r="C26" s="13" t="s">
        <v>206</v>
      </c>
      <c r="D26" s="13" t="s">
        <v>5</v>
      </c>
      <c r="E26" s="13">
        <v>16</v>
      </c>
      <c r="F26" s="64">
        <v>103550</v>
      </c>
      <c r="G26" s="32" t="s">
        <v>3</v>
      </c>
      <c r="H26" s="13">
        <v>5</v>
      </c>
      <c r="I26" s="65">
        <f t="shared" si="0"/>
        <v>13613.077499999999</v>
      </c>
    </row>
    <row r="27" spans="1:9" ht="20.100000000000001" customHeight="1" x14ac:dyDescent="0.15">
      <c r="A27" s="5">
        <v>44</v>
      </c>
      <c r="B27" s="20" t="s">
        <v>205</v>
      </c>
      <c r="C27" s="13" t="s">
        <v>207</v>
      </c>
      <c r="D27" s="13" t="s">
        <v>5</v>
      </c>
      <c r="E27" s="13">
        <v>16</v>
      </c>
      <c r="F27" s="64">
        <v>97050</v>
      </c>
      <c r="G27" s="32" t="s">
        <v>3</v>
      </c>
      <c r="H27" s="13">
        <v>5</v>
      </c>
      <c r="I27" s="65">
        <f t="shared" si="0"/>
        <v>12759.14</v>
      </c>
    </row>
    <row r="28" spans="1:9" ht="20.100000000000001" customHeight="1" x14ac:dyDescent="0.15">
      <c r="A28" s="5">
        <v>45</v>
      </c>
      <c r="B28" s="31" t="s">
        <v>120</v>
      </c>
      <c r="C28" s="32" t="s">
        <v>144</v>
      </c>
      <c r="D28" s="34" t="s">
        <v>0</v>
      </c>
      <c r="E28" s="35">
        <v>16</v>
      </c>
      <c r="F28" s="64">
        <v>8700</v>
      </c>
      <c r="G28" s="32" t="s">
        <v>3</v>
      </c>
      <c r="H28" s="37">
        <v>5</v>
      </c>
      <c r="I28" s="65">
        <f t="shared" si="0"/>
        <v>1246.25</v>
      </c>
    </row>
    <row r="29" spans="1:9" ht="20.100000000000001" customHeight="1" x14ac:dyDescent="0.15">
      <c r="A29" s="5">
        <v>46</v>
      </c>
      <c r="B29" s="31" t="s">
        <v>121</v>
      </c>
      <c r="C29" s="32" t="s">
        <v>146</v>
      </c>
      <c r="D29" s="34" t="s">
        <v>0</v>
      </c>
      <c r="E29" s="35">
        <v>16</v>
      </c>
      <c r="F29" s="64">
        <v>9020</v>
      </c>
      <c r="G29" s="32" t="s">
        <v>3</v>
      </c>
      <c r="H29" s="37">
        <v>5</v>
      </c>
      <c r="I29" s="65">
        <f t="shared" si="0"/>
        <v>1286.25</v>
      </c>
    </row>
    <row r="30" spans="1:9" ht="20.100000000000001" customHeight="1" x14ac:dyDescent="0.15">
      <c r="A30" s="5">
        <v>47</v>
      </c>
      <c r="B30" s="31" t="s">
        <v>143</v>
      </c>
      <c r="C30" s="32" t="s">
        <v>147</v>
      </c>
      <c r="D30" s="34" t="s">
        <v>0</v>
      </c>
      <c r="E30" s="35">
        <v>16</v>
      </c>
      <c r="F30" s="64">
        <v>9530</v>
      </c>
      <c r="G30" s="32" t="s">
        <v>3</v>
      </c>
      <c r="H30" s="37">
        <v>5</v>
      </c>
      <c r="I30" s="65">
        <f t="shared" si="0"/>
        <v>1350</v>
      </c>
    </row>
    <row r="31" spans="1:9" ht="20.100000000000001" customHeight="1" x14ac:dyDescent="0.15">
      <c r="A31" s="5">
        <v>48</v>
      </c>
      <c r="B31" s="31" t="s">
        <v>122</v>
      </c>
      <c r="C31" s="32" t="s">
        <v>148</v>
      </c>
      <c r="D31" s="34" t="s">
        <v>0</v>
      </c>
      <c r="E31" s="35">
        <v>16</v>
      </c>
      <c r="F31" s="64">
        <v>9100</v>
      </c>
      <c r="G31" s="32" t="s">
        <v>3</v>
      </c>
      <c r="H31" s="37">
        <v>5</v>
      </c>
      <c r="I31" s="65">
        <f t="shared" si="0"/>
        <v>1296.25</v>
      </c>
    </row>
    <row r="32" spans="1:9" ht="20.100000000000001" customHeight="1" x14ac:dyDescent="0.15">
      <c r="A32" s="5">
        <v>49</v>
      </c>
      <c r="B32" s="31" t="s">
        <v>123</v>
      </c>
      <c r="C32" s="32" t="s">
        <v>149</v>
      </c>
      <c r="D32" s="34" t="s">
        <v>0</v>
      </c>
      <c r="E32" s="35">
        <v>16</v>
      </c>
      <c r="F32" s="64">
        <v>9200</v>
      </c>
      <c r="G32" s="32" t="s">
        <v>3</v>
      </c>
      <c r="H32" s="37">
        <v>5</v>
      </c>
      <c r="I32" s="65">
        <f t="shared" si="0"/>
        <v>1308.75</v>
      </c>
    </row>
    <row r="33" spans="1:9" ht="20.100000000000001" customHeight="1" x14ac:dyDescent="0.15">
      <c r="A33" s="5">
        <v>50</v>
      </c>
      <c r="B33" s="31" t="s">
        <v>124</v>
      </c>
      <c r="C33" s="32" t="s">
        <v>150</v>
      </c>
      <c r="D33" s="34" t="s">
        <v>0</v>
      </c>
      <c r="E33" s="35">
        <v>16</v>
      </c>
      <c r="F33" s="64">
        <v>9540</v>
      </c>
      <c r="G33" s="32" t="s">
        <v>3</v>
      </c>
      <c r="H33" s="37">
        <v>5</v>
      </c>
      <c r="I33" s="65">
        <f t="shared" si="0"/>
        <v>1351.25</v>
      </c>
    </row>
    <row r="34" spans="1:9" ht="20.100000000000001" customHeight="1" x14ac:dyDescent="0.15">
      <c r="A34" s="5">
        <v>51</v>
      </c>
      <c r="B34" s="31" t="s">
        <v>125</v>
      </c>
      <c r="C34" s="32" t="s">
        <v>152</v>
      </c>
      <c r="D34" s="34" t="s">
        <v>0</v>
      </c>
      <c r="E34" s="35">
        <v>16</v>
      </c>
      <c r="F34" s="64">
        <v>22500</v>
      </c>
      <c r="G34" s="32" t="s">
        <v>3</v>
      </c>
      <c r="H34" s="37">
        <v>8</v>
      </c>
      <c r="I34" s="65">
        <f t="shared" si="0"/>
        <v>3061.25</v>
      </c>
    </row>
    <row r="35" spans="1:9" ht="20.100000000000001" customHeight="1" x14ac:dyDescent="0.15">
      <c r="A35" s="5">
        <v>52</v>
      </c>
      <c r="B35" s="31" t="s">
        <v>126</v>
      </c>
      <c r="C35" s="32" t="s">
        <v>151</v>
      </c>
      <c r="D35" s="34" t="s">
        <v>0</v>
      </c>
      <c r="E35" s="35">
        <v>16</v>
      </c>
      <c r="F35" s="64">
        <v>19700</v>
      </c>
      <c r="G35" s="32" t="s">
        <v>3</v>
      </c>
      <c r="H35" s="37">
        <v>8</v>
      </c>
      <c r="I35" s="65">
        <f t="shared" si="0"/>
        <v>2711.25</v>
      </c>
    </row>
    <row r="36" spans="1:9" ht="20.100000000000001" customHeight="1" x14ac:dyDescent="0.15">
      <c r="A36" s="5">
        <v>53</v>
      </c>
      <c r="B36" s="31" t="s">
        <v>127</v>
      </c>
      <c r="C36" s="32" t="s">
        <v>157</v>
      </c>
      <c r="D36" s="34" t="s">
        <v>0</v>
      </c>
      <c r="E36" s="35">
        <v>16</v>
      </c>
      <c r="F36" s="64">
        <v>17300</v>
      </c>
      <c r="G36" s="32" t="s">
        <v>3</v>
      </c>
      <c r="H36" s="37">
        <v>8</v>
      </c>
      <c r="I36" s="65">
        <f t="shared" ref="I36:I67" si="1">IF((F36+70)/E36*2*(H36*9+6)/1000&gt;H36*30,(F36+70)/E36*2+(F36+70)/E36*2*(H36*9+6)/1000,(F36+70)/E36*2+H36*30)</f>
        <v>2411.25</v>
      </c>
    </row>
    <row r="37" spans="1:9" ht="20.100000000000001" customHeight="1" x14ac:dyDescent="0.15">
      <c r="A37" s="5">
        <v>54</v>
      </c>
      <c r="B37" s="31" t="s">
        <v>128</v>
      </c>
      <c r="C37" s="32" t="s">
        <v>153</v>
      </c>
      <c r="D37" s="34" t="s">
        <v>0</v>
      </c>
      <c r="E37" s="35">
        <v>16</v>
      </c>
      <c r="F37" s="64">
        <v>15960</v>
      </c>
      <c r="G37" s="32" t="s">
        <v>3</v>
      </c>
      <c r="H37" s="37">
        <v>8</v>
      </c>
      <c r="I37" s="65">
        <f t="shared" si="1"/>
        <v>2243.75</v>
      </c>
    </row>
    <row r="38" spans="1:9" ht="20.100000000000001" customHeight="1" x14ac:dyDescent="0.15">
      <c r="A38" s="5">
        <v>55</v>
      </c>
      <c r="B38" s="31" t="s">
        <v>129</v>
      </c>
      <c r="C38" s="32" t="s">
        <v>154</v>
      </c>
      <c r="D38" s="34" t="s">
        <v>0</v>
      </c>
      <c r="E38" s="35">
        <v>16</v>
      </c>
      <c r="F38" s="64">
        <v>15010</v>
      </c>
      <c r="G38" s="32" t="s">
        <v>3</v>
      </c>
      <c r="H38" s="37">
        <v>8</v>
      </c>
      <c r="I38" s="65">
        <f t="shared" si="1"/>
        <v>2125</v>
      </c>
    </row>
    <row r="39" spans="1:9" ht="20.100000000000001" customHeight="1" x14ac:dyDescent="0.15">
      <c r="A39" s="5">
        <v>56</v>
      </c>
      <c r="B39" s="31" t="s">
        <v>130</v>
      </c>
      <c r="C39" s="32" t="s">
        <v>155</v>
      </c>
      <c r="D39" s="34" t="s">
        <v>0</v>
      </c>
      <c r="E39" s="35">
        <v>16</v>
      </c>
      <c r="F39" s="64">
        <v>14740</v>
      </c>
      <c r="G39" s="32" t="s">
        <v>3</v>
      </c>
      <c r="H39" s="37">
        <v>8</v>
      </c>
      <c r="I39" s="65">
        <f t="shared" si="1"/>
        <v>2091.25</v>
      </c>
    </row>
    <row r="40" spans="1:9" ht="20.100000000000001" customHeight="1" x14ac:dyDescent="0.15">
      <c r="A40" s="5">
        <v>57</v>
      </c>
      <c r="B40" s="31" t="s">
        <v>131</v>
      </c>
      <c r="C40" s="32" t="s">
        <v>156</v>
      </c>
      <c r="D40" s="40" t="s">
        <v>5</v>
      </c>
      <c r="E40" s="35">
        <v>16</v>
      </c>
      <c r="F40" s="64">
        <v>22100</v>
      </c>
      <c r="G40" s="32" t="s">
        <v>3</v>
      </c>
      <c r="H40" s="40">
        <v>8</v>
      </c>
      <c r="I40" s="65">
        <f t="shared" si="1"/>
        <v>3011.25</v>
      </c>
    </row>
    <row r="41" spans="1:9" ht="20.100000000000001" customHeight="1" x14ac:dyDescent="0.15">
      <c r="A41" s="5">
        <v>58</v>
      </c>
      <c r="B41" s="31" t="s">
        <v>132</v>
      </c>
      <c r="C41" s="32" t="s">
        <v>158</v>
      </c>
      <c r="D41" s="40" t="s">
        <v>5</v>
      </c>
      <c r="E41" s="35">
        <v>16</v>
      </c>
      <c r="F41" s="64">
        <v>20990</v>
      </c>
      <c r="G41" s="32" t="s">
        <v>3</v>
      </c>
      <c r="H41" s="40">
        <v>8</v>
      </c>
      <c r="I41" s="65">
        <f t="shared" si="1"/>
        <v>2872.5</v>
      </c>
    </row>
    <row r="42" spans="1:9" ht="20.100000000000001" customHeight="1" x14ac:dyDescent="0.15">
      <c r="A42" s="5">
        <v>59</v>
      </c>
      <c r="B42" s="31" t="s">
        <v>133</v>
      </c>
      <c r="C42" s="32" t="s">
        <v>159</v>
      </c>
      <c r="D42" s="40" t="s">
        <v>5</v>
      </c>
      <c r="E42" s="35">
        <v>16</v>
      </c>
      <c r="F42" s="64">
        <v>21000</v>
      </c>
      <c r="G42" s="32" t="s">
        <v>3</v>
      </c>
      <c r="H42" s="40">
        <v>8</v>
      </c>
      <c r="I42" s="65">
        <f t="shared" si="1"/>
        <v>2873.75</v>
      </c>
    </row>
    <row r="43" spans="1:9" ht="20.100000000000001" customHeight="1" x14ac:dyDescent="0.15">
      <c r="A43" s="5">
        <v>60</v>
      </c>
      <c r="B43" s="31" t="s">
        <v>134</v>
      </c>
      <c r="C43" s="32" t="s">
        <v>160</v>
      </c>
      <c r="D43" s="34" t="s">
        <v>0</v>
      </c>
      <c r="E43" s="35">
        <v>16</v>
      </c>
      <c r="F43" s="64">
        <v>19080</v>
      </c>
      <c r="G43" s="32" t="s">
        <v>3</v>
      </c>
      <c r="H43" s="37">
        <v>8</v>
      </c>
      <c r="I43" s="65">
        <f t="shared" si="1"/>
        <v>2633.75</v>
      </c>
    </row>
    <row r="44" spans="1:9" ht="20.100000000000001" customHeight="1" x14ac:dyDescent="0.15">
      <c r="A44" s="5">
        <v>61</v>
      </c>
      <c r="B44" s="31" t="s">
        <v>135</v>
      </c>
      <c r="C44" s="32" t="s">
        <v>161</v>
      </c>
      <c r="D44" s="34" t="s">
        <v>5</v>
      </c>
      <c r="E44" s="35">
        <v>16</v>
      </c>
      <c r="F44" s="64">
        <v>17300</v>
      </c>
      <c r="G44" s="32" t="s">
        <v>3</v>
      </c>
      <c r="H44" s="37">
        <v>8</v>
      </c>
      <c r="I44" s="65">
        <f t="shared" si="1"/>
        <v>2411.25</v>
      </c>
    </row>
    <row r="45" spans="1:9" ht="20.100000000000001" customHeight="1" x14ac:dyDescent="0.15">
      <c r="A45" s="5">
        <v>62</v>
      </c>
      <c r="B45" s="31" t="s">
        <v>136</v>
      </c>
      <c r="C45" s="32" t="s">
        <v>162</v>
      </c>
      <c r="D45" s="34" t="s">
        <v>5</v>
      </c>
      <c r="E45" s="35">
        <v>16</v>
      </c>
      <c r="F45" s="64">
        <v>18510</v>
      </c>
      <c r="G45" s="32" t="s">
        <v>3</v>
      </c>
      <c r="H45" s="37">
        <v>8</v>
      </c>
      <c r="I45" s="65">
        <f t="shared" si="1"/>
        <v>2562.5</v>
      </c>
    </row>
    <row r="46" spans="1:9" ht="20.100000000000001" customHeight="1" x14ac:dyDescent="0.15">
      <c r="A46" s="5">
        <v>63</v>
      </c>
      <c r="B46" s="31" t="s">
        <v>137</v>
      </c>
      <c r="C46" s="32" t="s">
        <v>163</v>
      </c>
      <c r="D46" s="34" t="s">
        <v>5</v>
      </c>
      <c r="E46" s="35">
        <v>16</v>
      </c>
      <c r="F46" s="64">
        <v>16900</v>
      </c>
      <c r="G46" s="32" t="s">
        <v>3</v>
      </c>
      <c r="H46" s="37">
        <v>8</v>
      </c>
      <c r="I46" s="65">
        <f t="shared" si="1"/>
        <v>2361.25</v>
      </c>
    </row>
    <row r="47" spans="1:9" ht="20.100000000000001" customHeight="1" x14ac:dyDescent="0.15">
      <c r="A47" s="5">
        <v>64</v>
      </c>
      <c r="B47" s="31" t="s">
        <v>138</v>
      </c>
      <c r="C47" s="32" t="s">
        <v>164</v>
      </c>
      <c r="D47" s="34" t="s">
        <v>5</v>
      </c>
      <c r="E47" s="35">
        <v>16</v>
      </c>
      <c r="F47" s="64">
        <v>16640</v>
      </c>
      <c r="G47" s="32" t="s">
        <v>3</v>
      </c>
      <c r="H47" s="37">
        <v>8</v>
      </c>
      <c r="I47" s="65">
        <f t="shared" si="1"/>
        <v>2328.75</v>
      </c>
    </row>
    <row r="48" spans="1:9" ht="20.100000000000001" customHeight="1" x14ac:dyDescent="0.15">
      <c r="A48" s="5">
        <v>65</v>
      </c>
      <c r="B48" s="31" t="s">
        <v>139</v>
      </c>
      <c r="C48" s="32" t="s">
        <v>165</v>
      </c>
      <c r="D48" s="34" t="s">
        <v>5</v>
      </c>
      <c r="E48" s="35">
        <v>16</v>
      </c>
      <c r="F48" s="64">
        <v>15700</v>
      </c>
      <c r="G48" s="32" t="s">
        <v>3</v>
      </c>
      <c r="H48" s="37">
        <v>8</v>
      </c>
      <c r="I48" s="65">
        <f t="shared" si="1"/>
        <v>2211.25</v>
      </c>
    </row>
    <row r="49" spans="1:9" ht="20.100000000000001" customHeight="1" x14ac:dyDescent="0.15">
      <c r="A49" s="5">
        <v>66</v>
      </c>
      <c r="B49" s="31" t="s">
        <v>140</v>
      </c>
      <c r="C49" s="32" t="s">
        <v>166</v>
      </c>
      <c r="D49" s="40" t="s">
        <v>5</v>
      </c>
      <c r="E49" s="35">
        <v>16</v>
      </c>
      <c r="F49" s="64">
        <v>17250</v>
      </c>
      <c r="G49" s="32" t="s">
        <v>3</v>
      </c>
      <c r="H49" s="40">
        <v>8</v>
      </c>
      <c r="I49" s="65">
        <f t="shared" si="1"/>
        <v>2405</v>
      </c>
    </row>
    <row r="50" spans="1:9" ht="20.100000000000001" customHeight="1" x14ac:dyDescent="0.15">
      <c r="A50" s="5">
        <v>67</v>
      </c>
      <c r="B50" s="31" t="s">
        <v>141</v>
      </c>
      <c r="C50" s="32" t="s">
        <v>167</v>
      </c>
      <c r="D50" s="40" t="s">
        <v>5</v>
      </c>
      <c r="E50" s="35">
        <v>16</v>
      </c>
      <c r="F50" s="64">
        <v>15540</v>
      </c>
      <c r="G50" s="32" t="s">
        <v>3</v>
      </c>
      <c r="H50" s="40">
        <v>8</v>
      </c>
      <c r="I50" s="65">
        <f t="shared" si="1"/>
        <v>2191.25</v>
      </c>
    </row>
    <row r="51" spans="1:9" ht="20.100000000000001" customHeight="1" x14ac:dyDescent="0.15">
      <c r="A51" s="5">
        <v>68</v>
      </c>
      <c r="B51" s="31" t="s">
        <v>142</v>
      </c>
      <c r="C51" s="32" t="s">
        <v>168</v>
      </c>
      <c r="D51" s="40" t="s">
        <v>5</v>
      </c>
      <c r="E51" s="35">
        <v>16</v>
      </c>
      <c r="F51" s="64">
        <v>13240</v>
      </c>
      <c r="G51" s="32" t="s">
        <v>3</v>
      </c>
      <c r="H51" s="40">
        <v>8</v>
      </c>
      <c r="I51" s="65">
        <f t="shared" si="1"/>
        <v>1903.75</v>
      </c>
    </row>
    <row r="52" spans="1:9" ht="20.100000000000001" customHeight="1" x14ac:dyDescent="0.15">
      <c r="A52" s="5">
        <v>75</v>
      </c>
      <c r="B52" s="20" t="s">
        <v>178</v>
      </c>
      <c r="C52" s="13" t="s">
        <v>185</v>
      </c>
      <c r="D52" s="13" t="s">
        <v>5</v>
      </c>
      <c r="E52" s="13">
        <v>16</v>
      </c>
      <c r="F52" s="64">
        <v>36833.333333333336</v>
      </c>
      <c r="G52" s="32" t="s">
        <v>3</v>
      </c>
      <c r="H52" s="13">
        <v>4</v>
      </c>
      <c r="I52" s="65">
        <f t="shared" si="1"/>
        <v>4806.6591666666673</v>
      </c>
    </row>
    <row r="53" spans="1:9" ht="20.100000000000001" customHeight="1" x14ac:dyDescent="0.15">
      <c r="A53" s="5">
        <v>76</v>
      </c>
      <c r="B53" s="20" t="s">
        <v>190</v>
      </c>
      <c r="C53" s="13" t="s">
        <v>186</v>
      </c>
      <c r="D53" s="13" t="s">
        <v>5</v>
      </c>
      <c r="E53" s="13">
        <v>16</v>
      </c>
      <c r="F53" s="64">
        <v>34533.333333333336</v>
      </c>
      <c r="G53" s="32" t="s">
        <v>3</v>
      </c>
      <c r="H53" s="13">
        <v>4</v>
      </c>
      <c r="I53" s="65">
        <f t="shared" si="1"/>
        <v>4507.0841666666665</v>
      </c>
    </row>
    <row r="54" spans="1:9" ht="20.100000000000001" customHeight="1" x14ac:dyDescent="0.15">
      <c r="A54" s="5">
        <v>77</v>
      </c>
      <c r="B54" s="20" t="s">
        <v>224</v>
      </c>
      <c r="C54" s="13" t="s">
        <v>188</v>
      </c>
      <c r="D54" s="13" t="s">
        <v>5</v>
      </c>
      <c r="E54" s="13">
        <v>16</v>
      </c>
      <c r="F54" s="64">
        <v>32233.333333333332</v>
      </c>
      <c r="G54" s="32" t="s">
        <v>3</v>
      </c>
      <c r="H54" s="13">
        <v>4</v>
      </c>
      <c r="I54" s="65">
        <f t="shared" si="1"/>
        <v>4207.5091666666667</v>
      </c>
    </row>
    <row r="55" spans="1:9" ht="20.100000000000001" customHeight="1" x14ac:dyDescent="0.15">
      <c r="A55" s="5">
        <v>78</v>
      </c>
      <c r="B55" s="20" t="s">
        <v>183</v>
      </c>
      <c r="C55" s="13" t="s">
        <v>176</v>
      </c>
      <c r="D55" s="13" t="s">
        <v>5</v>
      </c>
      <c r="E55" s="13">
        <v>16</v>
      </c>
      <c r="F55" s="64">
        <v>449.33333333333331</v>
      </c>
      <c r="G55" s="32" t="s">
        <v>3</v>
      </c>
      <c r="H55" s="13">
        <v>4</v>
      </c>
      <c r="I55" s="65">
        <f t="shared" si="1"/>
        <v>184.91666666666666</v>
      </c>
    </row>
    <row r="56" spans="1:9" ht="20.100000000000001" customHeight="1" x14ac:dyDescent="0.15">
      <c r="A56" s="5">
        <v>79</v>
      </c>
      <c r="B56" s="20" t="s">
        <v>184</v>
      </c>
      <c r="C56" s="13" t="s">
        <v>177</v>
      </c>
      <c r="D56" s="13" t="s">
        <v>5</v>
      </c>
      <c r="E56" s="13">
        <v>16</v>
      </c>
      <c r="F56" s="64">
        <v>256.33333333333331</v>
      </c>
      <c r="G56" s="32" t="s">
        <v>3</v>
      </c>
      <c r="H56" s="13">
        <v>4</v>
      </c>
      <c r="I56" s="65">
        <f t="shared" si="1"/>
        <v>160.79166666666666</v>
      </c>
    </row>
    <row r="57" spans="1:9" ht="20.100000000000001" customHeight="1" x14ac:dyDescent="0.15">
      <c r="A57" s="5">
        <v>80</v>
      </c>
      <c r="B57" s="20" t="s">
        <v>169</v>
      </c>
      <c r="C57" s="13" t="s">
        <v>170</v>
      </c>
      <c r="D57" s="13" t="s">
        <v>5</v>
      </c>
      <c r="E57" s="13">
        <v>16</v>
      </c>
      <c r="F57" s="64">
        <v>305.33333333333331</v>
      </c>
      <c r="G57" s="32" t="s">
        <v>3</v>
      </c>
      <c r="H57" s="13">
        <v>4</v>
      </c>
      <c r="I57" s="65">
        <f t="shared" si="1"/>
        <v>166.91666666666666</v>
      </c>
    </row>
    <row r="58" spans="1:9" ht="20.100000000000001" customHeight="1" x14ac:dyDescent="0.15">
      <c r="A58" s="5">
        <v>81</v>
      </c>
      <c r="B58" s="20" t="s">
        <v>174</v>
      </c>
      <c r="C58" s="13" t="s">
        <v>172</v>
      </c>
      <c r="D58" s="13" t="s">
        <v>5</v>
      </c>
      <c r="E58" s="13">
        <v>16</v>
      </c>
      <c r="F58" s="64">
        <v>286.33333333333331</v>
      </c>
      <c r="G58" s="32" t="s">
        <v>3</v>
      </c>
      <c r="H58" s="13">
        <v>4</v>
      </c>
      <c r="I58" s="65">
        <f t="shared" si="1"/>
        <v>164.54166666666666</v>
      </c>
    </row>
    <row r="59" spans="1:9" ht="20.100000000000001" customHeight="1" x14ac:dyDescent="0.15">
      <c r="A59" s="5">
        <v>82</v>
      </c>
      <c r="B59" s="20" t="s">
        <v>173</v>
      </c>
      <c r="C59" s="13" t="s">
        <v>175</v>
      </c>
      <c r="D59" s="13" t="s">
        <v>5</v>
      </c>
      <c r="E59" s="13">
        <v>16</v>
      </c>
      <c r="F59" s="64">
        <v>279.33333333333331</v>
      </c>
      <c r="G59" s="32" t="s">
        <v>3</v>
      </c>
      <c r="H59" s="13">
        <v>4</v>
      </c>
      <c r="I59" s="65">
        <f t="shared" si="1"/>
        <v>163.66666666666666</v>
      </c>
    </row>
    <row r="60" spans="1:9" ht="20.100000000000001" customHeight="1" x14ac:dyDescent="0.15">
      <c r="A60" s="5">
        <v>83</v>
      </c>
      <c r="B60" s="15" t="s">
        <v>30</v>
      </c>
      <c r="C60" s="13" t="s">
        <v>8</v>
      </c>
      <c r="D60" s="8" t="s">
        <v>87</v>
      </c>
      <c r="E60" s="7">
        <v>16</v>
      </c>
      <c r="F60" s="64">
        <v>121110</v>
      </c>
      <c r="G60" s="7" t="s">
        <v>3</v>
      </c>
      <c r="H60" s="7">
        <v>4</v>
      </c>
      <c r="I60" s="65">
        <f t="shared" si="1"/>
        <v>15783.695</v>
      </c>
    </row>
    <row r="61" spans="1:9" ht="20.100000000000001" customHeight="1" x14ac:dyDescent="0.15">
      <c r="A61" s="5">
        <v>84</v>
      </c>
      <c r="B61" s="15" t="s">
        <v>28</v>
      </c>
      <c r="C61" s="13" t="s">
        <v>29</v>
      </c>
      <c r="D61" s="8" t="s">
        <v>87</v>
      </c>
      <c r="E61" s="7">
        <v>16</v>
      </c>
      <c r="F61" s="64">
        <v>110800</v>
      </c>
      <c r="G61" s="10" t="s">
        <v>3</v>
      </c>
      <c r="H61" s="7">
        <v>4</v>
      </c>
      <c r="I61" s="65">
        <f t="shared" si="1"/>
        <v>14440.817499999999</v>
      </c>
    </row>
    <row r="62" spans="1:9" ht="20.100000000000001" customHeight="1" x14ac:dyDescent="0.15">
      <c r="A62" s="5">
        <v>85</v>
      </c>
      <c r="B62" s="15" t="s">
        <v>25</v>
      </c>
      <c r="C62" s="13" t="s">
        <v>13</v>
      </c>
      <c r="D62" s="8" t="s">
        <v>87</v>
      </c>
      <c r="E62" s="7">
        <v>16</v>
      </c>
      <c r="F62" s="64">
        <v>111800</v>
      </c>
      <c r="G62" s="7" t="s">
        <v>3</v>
      </c>
      <c r="H62" s="7">
        <v>4</v>
      </c>
      <c r="I62" s="65">
        <f t="shared" si="1"/>
        <v>14571.067499999999</v>
      </c>
    </row>
    <row r="63" spans="1:9" ht="20.100000000000001" customHeight="1" x14ac:dyDescent="0.15">
      <c r="A63" s="5">
        <v>86</v>
      </c>
      <c r="B63" s="15" t="s">
        <v>22</v>
      </c>
      <c r="C63" s="13" t="s">
        <v>9</v>
      </c>
      <c r="D63" s="8" t="s">
        <v>87</v>
      </c>
      <c r="E63" s="7">
        <v>16</v>
      </c>
      <c r="F63" s="64">
        <v>103960</v>
      </c>
      <c r="G63" s="7" t="s">
        <v>3</v>
      </c>
      <c r="H63" s="7">
        <v>4</v>
      </c>
      <c r="I63" s="65">
        <f t="shared" si="1"/>
        <v>13549.907499999999</v>
      </c>
    </row>
    <row r="64" spans="1:9" ht="20.100000000000001" customHeight="1" x14ac:dyDescent="0.15">
      <c r="A64" s="5">
        <v>87</v>
      </c>
      <c r="B64" s="15" t="s">
        <v>24</v>
      </c>
      <c r="C64" s="13" t="s">
        <v>12</v>
      </c>
      <c r="D64" s="8" t="s">
        <v>87</v>
      </c>
      <c r="E64" s="7">
        <v>16</v>
      </c>
      <c r="F64" s="64">
        <v>116430</v>
      </c>
      <c r="G64" s="7" t="s">
        <v>3</v>
      </c>
      <c r="H64" s="7">
        <v>4</v>
      </c>
      <c r="I64" s="65">
        <f t="shared" si="1"/>
        <v>15174.125</v>
      </c>
    </row>
    <row r="65" spans="1:9" ht="20.100000000000001" customHeight="1" x14ac:dyDescent="0.15">
      <c r="A65" s="5">
        <v>22</v>
      </c>
      <c r="B65" s="15" t="s">
        <v>23</v>
      </c>
      <c r="C65" s="13" t="s">
        <v>10</v>
      </c>
      <c r="D65" s="8" t="s">
        <v>87</v>
      </c>
      <c r="E65" s="7">
        <v>16</v>
      </c>
      <c r="F65" s="64">
        <v>113300</v>
      </c>
      <c r="G65" s="10" t="s">
        <v>3</v>
      </c>
      <c r="H65" s="7">
        <v>4</v>
      </c>
      <c r="I65" s="65">
        <f t="shared" si="1"/>
        <v>14766.442499999999</v>
      </c>
    </row>
    <row r="66" spans="1:9" ht="20.100000000000001" customHeight="1" x14ac:dyDescent="0.15">
      <c r="A66" s="5">
        <v>23</v>
      </c>
      <c r="B66" s="15" t="s">
        <v>31</v>
      </c>
      <c r="C66" s="13" t="s">
        <v>32</v>
      </c>
      <c r="D66" s="8" t="s">
        <v>87</v>
      </c>
      <c r="E66" s="7">
        <v>16</v>
      </c>
      <c r="F66" s="64">
        <v>118700</v>
      </c>
      <c r="G66" s="7" t="s">
        <v>3</v>
      </c>
      <c r="H66" s="7">
        <v>4</v>
      </c>
      <c r="I66" s="65">
        <f t="shared" si="1"/>
        <v>15469.7925</v>
      </c>
    </row>
    <row r="67" spans="1:9" ht="20.100000000000001" customHeight="1" x14ac:dyDescent="0.15">
      <c r="A67" s="5">
        <v>24</v>
      </c>
      <c r="B67" s="15" t="s">
        <v>37</v>
      </c>
      <c r="C67" s="13" t="s">
        <v>14</v>
      </c>
      <c r="D67" s="8" t="s">
        <v>87</v>
      </c>
      <c r="E67" s="7">
        <v>16</v>
      </c>
      <c r="F67" s="64">
        <v>111000</v>
      </c>
      <c r="G67" s="10" t="s">
        <v>3</v>
      </c>
      <c r="H67" s="7">
        <v>4</v>
      </c>
      <c r="I67" s="65">
        <f t="shared" si="1"/>
        <v>14466.8675</v>
      </c>
    </row>
    <row r="68" spans="1:9" ht="20.100000000000001" customHeight="1" x14ac:dyDescent="0.15">
      <c r="A68" s="5">
        <v>25</v>
      </c>
      <c r="B68" s="15" t="s">
        <v>26</v>
      </c>
      <c r="C68" s="13" t="s">
        <v>27</v>
      </c>
      <c r="D68" s="8" t="s">
        <v>87</v>
      </c>
      <c r="E68" s="7">
        <v>16</v>
      </c>
      <c r="F68" s="64">
        <v>104500</v>
      </c>
      <c r="G68" s="10" t="s">
        <v>3</v>
      </c>
      <c r="H68" s="7">
        <v>5</v>
      </c>
      <c r="I68" s="65">
        <f t="shared" ref="I68:I87" si="2">IF((F68+70)/E68*2*(H68*9+6)/1000&gt;H68*30,(F68+70)/E68*2+(F68+70)/E68*2*(H68*9+6)/1000,(F68+70)/E68*2+H68*30)</f>
        <v>13737.883750000001</v>
      </c>
    </row>
    <row r="69" spans="1:9" ht="20.100000000000001" customHeight="1" x14ac:dyDescent="0.15">
      <c r="A69" s="5">
        <v>26</v>
      </c>
      <c r="B69" s="20" t="s">
        <v>114</v>
      </c>
      <c r="C69" s="13" t="s">
        <v>107</v>
      </c>
      <c r="D69" s="8" t="s">
        <v>87</v>
      </c>
      <c r="E69" s="13">
        <v>16</v>
      </c>
      <c r="F69" s="64">
        <v>138280</v>
      </c>
      <c r="G69" s="12" t="s">
        <v>3</v>
      </c>
      <c r="H69" s="13">
        <v>5</v>
      </c>
      <c r="I69" s="65">
        <f t="shared" si="2"/>
        <v>18175.731250000001</v>
      </c>
    </row>
    <row r="70" spans="1:9" ht="20.100000000000001" customHeight="1" x14ac:dyDescent="0.15">
      <c r="A70" s="5">
        <v>27</v>
      </c>
      <c r="B70" s="20" t="s">
        <v>111</v>
      </c>
      <c r="C70" s="13" t="s">
        <v>108</v>
      </c>
      <c r="D70" s="8" t="s">
        <v>87</v>
      </c>
      <c r="E70" s="13">
        <v>16</v>
      </c>
      <c r="F70" s="64">
        <v>128720</v>
      </c>
      <c r="G70" s="12" t="s">
        <v>3</v>
      </c>
      <c r="H70" s="13">
        <v>4</v>
      </c>
      <c r="I70" s="65">
        <f t="shared" si="2"/>
        <v>16774.897499999999</v>
      </c>
    </row>
    <row r="71" spans="1:9" ht="20.100000000000001" customHeight="1" x14ac:dyDescent="0.15">
      <c r="A71" s="5">
        <v>28</v>
      </c>
      <c r="B71" s="20" t="s">
        <v>112</v>
      </c>
      <c r="C71" s="13" t="s">
        <v>109</v>
      </c>
      <c r="D71" s="8" t="s">
        <v>87</v>
      </c>
      <c r="E71" s="13">
        <v>16</v>
      </c>
      <c r="F71" s="64">
        <v>126300</v>
      </c>
      <c r="G71" s="12" t="s">
        <v>3</v>
      </c>
      <c r="H71" s="13">
        <v>4</v>
      </c>
      <c r="I71" s="65">
        <f t="shared" si="2"/>
        <v>16459.692500000001</v>
      </c>
    </row>
    <row r="72" spans="1:9" ht="20.100000000000001" customHeight="1" x14ac:dyDescent="0.15">
      <c r="A72" s="5">
        <v>29</v>
      </c>
      <c r="B72" s="20" t="s">
        <v>113</v>
      </c>
      <c r="C72" s="13" t="s">
        <v>110</v>
      </c>
      <c r="D72" s="8" t="s">
        <v>87</v>
      </c>
      <c r="E72" s="13">
        <v>16</v>
      </c>
      <c r="F72" s="64">
        <v>121990</v>
      </c>
      <c r="G72" s="12" t="s">
        <v>3</v>
      </c>
      <c r="H72" s="13">
        <v>5</v>
      </c>
      <c r="I72" s="65">
        <f t="shared" si="2"/>
        <v>16035.6325</v>
      </c>
    </row>
    <row r="73" spans="1:9" ht="20.100000000000001" customHeight="1" x14ac:dyDescent="0.15">
      <c r="A73" s="5">
        <v>30</v>
      </c>
      <c r="B73" s="41" t="s">
        <v>36</v>
      </c>
      <c r="C73" s="13" t="s">
        <v>6</v>
      </c>
      <c r="D73" s="8" t="s">
        <v>87</v>
      </c>
      <c r="E73" s="10">
        <v>16</v>
      </c>
      <c r="F73" s="64">
        <v>115100</v>
      </c>
      <c r="G73" s="10" t="s">
        <v>3</v>
      </c>
      <c r="H73" s="10">
        <v>5</v>
      </c>
      <c r="I73" s="65">
        <f t="shared" si="2"/>
        <v>15130.45875</v>
      </c>
    </row>
    <row r="74" spans="1:9" ht="20.100000000000001" customHeight="1" x14ac:dyDescent="0.15">
      <c r="A74" s="5">
        <v>31</v>
      </c>
      <c r="B74" s="15" t="s">
        <v>44</v>
      </c>
      <c r="C74" s="13" t="s">
        <v>15</v>
      </c>
      <c r="D74" s="8" t="s">
        <v>87</v>
      </c>
      <c r="E74" s="7">
        <v>16</v>
      </c>
      <c r="F74" s="64">
        <v>107390</v>
      </c>
      <c r="G74" s="7" t="s">
        <v>3</v>
      </c>
      <c r="H74" s="7">
        <v>4</v>
      </c>
      <c r="I74" s="65">
        <f t="shared" si="2"/>
        <v>13996.665000000001</v>
      </c>
    </row>
    <row r="75" spans="1:9" ht="20.100000000000001" customHeight="1" x14ac:dyDescent="0.15">
      <c r="A75" s="5">
        <v>32</v>
      </c>
      <c r="B75" s="15" t="s">
        <v>40</v>
      </c>
      <c r="C75" s="13" t="s">
        <v>41</v>
      </c>
      <c r="D75" s="8" t="s">
        <v>87</v>
      </c>
      <c r="E75" s="7">
        <v>16</v>
      </c>
      <c r="F75" s="64">
        <v>115500</v>
      </c>
      <c r="G75" s="7" t="s">
        <v>3</v>
      </c>
      <c r="H75" s="7">
        <v>4</v>
      </c>
      <c r="I75" s="65">
        <f t="shared" si="2"/>
        <v>15052.9925</v>
      </c>
    </row>
    <row r="76" spans="1:9" ht="20.100000000000001" customHeight="1" x14ac:dyDescent="0.15">
      <c r="A76" s="5">
        <v>33</v>
      </c>
      <c r="B76" s="15" t="s">
        <v>42</v>
      </c>
      <c r="C76" s="13" t="s">
        <v>16</v>
      </c>
      <c r="D76" s="8" t="s">
        <v>87</v>
      </c>
      <c r="E76" s="7">
        <v>16</v>
      </c>
      <c r="F76" s="64">
        <v>107600</v>
      </c>
      <c r="G76" s="7" t="s">
        <v>3</v>
      </c>
      <c r="H76" s="7">
        <v>4</v>
      </c>
      <c r="I76" s="65">
        <f t="shared" si="2"/>
        <v>14024.0175</v>
      </c>
    </row>
    <row r="77" spans="1:9" ht="20.100000000000001" customHeight="1" x14ac:dyDescent="0.15">
      <c r="A77" s="5">
        <v>34</v>
      </c>
      <c r="B77" s="15" t="s">
        <v>33</v>
      </c>
      <c r="C77" s="13" t="s">
        <v>34</v>
      </c>
      <c r="D77" s="8" t="s">
        <v>87</v>
      </c>
      <c r="E77" s="7">
        <v>16</v>
      </c>
      <c r="F77" s="64">
        <v>110700</v>
      </c>
      <c r="G77" s="7" t="s">
        <v>3</v>
      </c>
      <c r="H77" s="7">
        <v>5</v>
      </c>
      <c r="I77" s="65">
        <f t="shared" si="2"/>
        <v>14552.408750000001</v>
      </c>
    </row>
    <row r="78" spans="1:9" ht="20.100000000000001" customHeight="1" x14ac:dyDescent="0.15">
      <c r="A78" s="5">
        <v>35</v>
      </c>
      <c r="B78" s="15" t="s">
        <v>35</v>
      </c>
      <c r="C78" s="13" t="s">
        <v>11</v>
      </c>
      <c r="D78" s="8" t="s">
        <v>87</v>
      </c>
      <c r="E78" s="7">
        <v>16</v>
      </c>
      <c r="F78" s="64">
        <v>104870</v>
      </c>
      <c r="G78" s="7" t="s">
        <v>3</v>
      </c>
      <c r="H78" s="7">
        <v>5</v>
      </c>
      <c r="I78" s="65">
        <f t="shared" si="2"/>
        <v>13786.4925</v>
      </c>
    </row>
    <row r="79" spans="1:9" ht="20.100000000000001" customHeight="1" x14ac:dyDescent="0.15">
      <c r="A79" s="5">
        <v>36</v>
      </c>
      <c r="B79" s="15" t="s">
        <v>38</v>
      </c>
      <c r="C79" s="13" t="s">
        <v>7</v>
      </c>
      <c r="D79" s="8" t="s">
        <v>87</v>
      </c>
      <c r="E79" s="7">
        <v>16</v>
      </c>
      <c r="F79" s="64">
        <v>104700</v>
      </c>
      <c r="G79" s="7" t="s">
        <v>3</v>
      </c>
      <c r="H79" s="7">
        <v>4</v>
      </c>
      <c r="I79" s="65">
        <f t="shared" si="2"/>
        <v>13646.2925</v>
      </c>
    </row>
    <row r="80" spans="1:9" ht="20.100000000000001" customHeight="1" x14ac:dyDescent="0.15">
      <c r="A80" s="5">
        <v>37</v>
      </c>
      <c r="B80" s="20" t="s">
        <v>182</v>
      </c>
      <c r="C80" s="13" t="s">
        <v>115</v>
      </c>
      <c r="D80" s="13" t="s">
        <v>87</v>
      </c>
      <c r="E80" s="13">
        <v>16</v>
      </c>
      <c r="F80" s="66">
        <v>37403.333333333336</v>
      </c>
      <c r="G80" s="12" t="s">
        <v>3</v>
      </c>
      <c r="H80" s="13">
        <v>4</v>
      </c>
      <c r="I80" s="65">
        <f t="shared" si="2"/>
        <v>4880.9016666666666</v>
      </c>
    </row>
    <row r="81" spans="1:9" ht="20.100000000000001" customHeight="1" x14ac:dyDescent="0.15">
      <c r="A81" s="5">
        <v>38</v>
      </c>
      <c r="B81" s="20" t="s">
        <v>208</v>
      </c>
      <c r="C81" s="13" t="s">
        <v>255</v>
      </c>
      <c r="D81" s="13" t="s">
        <v>87</v>
      </c>
      <c r="E81" s="13">
        <v>16</v>
      </c>
      <c r="F81" s="66">
        <v>43533.333333333336</v>
      </c>
      <c r="G81" s="32" t="s">
        <v>3</v>
      </c>
      <c r="H81" s="13">
        <v>4</v>
      </c>
      <c r="I81" s="65">
        <f t="shared" si="2"/>
        <v>5679.3341666666665</v>
      </c>
    </row>
    <row r="82" spans="1:9" ht="20.100000000000001" customHeight="1" x14ac:dyDescent="0.15">
      <c r="A82" s="5">
        <v>39</v>
      </c>
      <c r="B82" s="20" t="s">
        <v>209</v>
      </c>
      <c r="C82" s="13" t="s">
        <v>256</v>
      </c>
      <c r="D82" s="13" t="s">
        <v>87</v>
      </c>
      <c r="E82" s="13">
        <v>16</v>
      </c>
      <c r="F82" s="64">
        <v>40250</v>
      </c>
      <c r="G82" s="32" t="s">
        <v>3</v>
      </c>
      <c r="H82" s="13">
        <v>4</v>
      </c>
      <c r="I82" s="65">
        <f t="shared" si="2"/>
        <v>5251.68</v>
      </c>
    </row>
    <row r="83" spans="1:9" ht="20.100000000000001" customHeight="1" x14ac:dyDescent="0.15">
      <c r="A83" s="5">
        <v>40</v>
      </c>
      <c r="B83" s="20" t="s">
        <v>210</v>
      </c>
      <c r="C83" s="13" t="s">
        <v>257</v>
      </c>
      <c r="D83" s="13" t="s">
        <v>87</v>
      </c>
      <c r="E83" s="13">
        <v>16</v>
      </c>
      <c r="F83" s="64">
        <v>39333.333333333336</v>
      </c>
      <c r="G83" s="32" t="s">
        <v>3</v>
      </c>
      <c r="H83" s="13">
        <v>4</v>
      </c>
      <c r="I83" s="65">
        <f t="shared" si="2"/>
        <v>5132.2841666666673</v>
      </c>
    </row>
    <row r="84" spans="1:9" ht="20.100000000000001" customHeight="1" x14ac:dyDescent="0.15">
      <c r="A84" s="5">
        <v>41</v>
      </c>
      <c r="B84" s="20" t="s">
        <v>211</v>
      </c>
      <c r="C84" s="13" t="s">
        <v>258</v>
      </c>
      <c r="D84" s="13" t="s">
        <v>87</v>
      </c>
      <c r="E84" s="13">
        <v>16</v>
      </c>
      <c r="F84" s="64">
        <v>38016.666666666664</v>
      </c>
      <c r="G84" s="32" t="s">
        <v>3</v>
      </c>
      <c r="H84" s="13">
        <v>4</v>
      </c>
      <c r="I84" s="65">
        <f t="shared" si="2"/>
        <v>4960.788333333333</v>
      </c>
    </row>
    <row r="85" spans="1:9" s="21" customFormat="1" ht="20.100000000000001" customHeight="1" x14ac:dyDescent="0.15">
      <c r="A85" s="5">
        <v>69</v>
      </c>
      <c r="B85" s="20" t="s">
        <v>254</v>
      </c>
      <c r="C85" s="13" t="s">
        <v>252</v>
      </c>
      <c r="D85" s="13" t="s">
        <v>87</v>
      </c>
      <c r="E85" s="13">
        <v>16</v>
      </c>
      <c r="F85" s="64">
        <v>32400</v>
      </c>
      <c r="G85" s="13" t="s">
        <v>3</v>
      </c>
      <c r="H85" s="13">
        <v>4</v>
      </c>
      <c r="I85" s="65">
        <f t="shared" si="2"/>
        <v>4229.2174999999997</v>
      </c>
    </row>
    <row r="86" spans="1:9" s="21" customFormat="1" ht="20.100000000000001" customHeight="1" x14ac:dyDescent="0.15">
      <c r="A86" s="5">
        <v>70</v>
      </c>
      <c r="B86" s="20" t="s">
        <v>279</v>
      </c>
      <c r="C86" s="13" t="s">
        <v>277</v>
      </c>
      <c r="D86" s="33" t="s">
        <v>87</v>
      </c>
      <c r="E86" s="55">
        <v>16</v>
      </c>
      <c r="F86" s="64">
        <v>33333.333333333336</v>
      </c>
      <c r="G86" s="56" t="s">
        <v>2</v>
      </c>
      <c r="H86" s="32">
        <v>4</v>
      </c>
      <c r="I86" s="65">
        <f t="shared" si="2"/>
        <v>4350.7841666666673</v>
      </c>
    </row>
    <row r="87" spans="1:9" ht="20.100000000000001" customHeight="1" x14ac:dyDescent="0.15">
      <c r="A87" s="5">
        <v>71</v>
      </c>
      <c r="B87" s="20" t="s">
        <v>278</v>
      </c>
      <c r="C87" s="13" t="s">
        <v>276</v>
      </c>
      <c r="D87" s="33" t="s">
        <v>87</v>
      </c>
      <c r="E87" s="35">
        <v>16</v>
      </c>
      <c r="F87" s="64">
        <v>20000</v>
      </c>
      <c r="G87" s="56" t="s">
        <v>2</v>
      </c>
      <c r="H87" s="32">
        <v>4</v>
      </c>
      <c r="I87" s="65">
        <f t="shared" si="2"/>
        <v>2628.75</v>
      </c>
    </row>
    <row r="88" spans="1:9" ht="20.100000000000001" customHeight="1" x14ac:dyDescent="0.15">
      <c r="A88" s="5"/>
      <c r="B88" s="20"/>
      <c r="C88" s="13"/>
      <c r="D88" s="33"/>
      <c r="E88" s="35"/>
      <c r="F88" s="64"/>
      <c r="G88" s="56"/>
      <c r="H88" s="32"/>
      <c r="I88" s="67">
        <f>SUM(I4:I87)/500</f>
        <v>1559.6173216666668</v>
      </c>
    </row>
    <row r="89" spans="1:9" ht="20.100000000000001" customHeight="1" x14ac:dyDescent="0.15">
      <c r="A89" s="5"/>
      <c r="B89" s="20"/>
      <c r="C89" s="13"/>
      <c r="D89" s="33"/>
      <c r="E89" s="35"/>
      <c r="F89" s="64"/>
      <c r="G89" s="56"/>
      <c r="H89" s="32"/>
      <c r="I89" s="65"/>
    </row>
    <row r="90" spans="1:9" ht="20.100000000000001" customHeight="1" x14ac:dyDescent="0.15">
      <c r="A90" s="5"/>
      <c r="B90" s="20"/>
      <c r="C90" s="13"/>
      <c r="D90" s="33"/>
      <c r="E90" s="35"/>
      <c r="F90" s="64"/>
      <c r="G90" s="56"/>
      <c r="H90" s="32"/>
      <c r="I90" s="65"/>
    </row>
    <row r="91" spans="1:9" ht="20.100000000000001" customHeight="1" x14ac:dyDescent="0.15">
      <c r="A91" s="5">
        <v>72</v>
      </c>
      <c r="B91" s="20" t="s">
        <v>225</v>
      </c>
      <c r="C91" s="13" t="s">
        <v>145</v>
      </c>
      <c r="D91" s="13" t="s">
        <v>226</v>
      </c>
      <c r="E91" s="13">
        <v>16</v>
      </c>
      <c r="F91" s="64">
        <v>12664</v>
      </c>
      <c r="G91" s="12" t="s">
        <v>3</v>
      </c>
      <c r="H91" s="13">
        <v>4</v>
      </c>
      <c r="I91" s="65">
        <f t="shared" ref="I91:I125" si="3">IF((F91+70)/E91*2*(H91*9+6)/1000&gt;H91*30,(F91+70)/E91*2+(F91+70)/E91*2*(H91*9+6)/1000,(F91+70)/E91*2+H91*30)</f>
        <v>1711.75</v>
      </c>
    </row>
    <row r="92" spans="1:9" ht="20.100000000000001" customHeight="1" x14ac:dyDescent="0.15">
      <c r="A92" s="5">
        <v>73</v>
      </c>
      <c r="B92" s="20" t="s">
        <v>180</v>
      </c>
      <c r="C92" s="13" t="s">
        <v>240</v>
      </c>
      <c r="D92" s="13" t="s">
        <v>226</v>
      </c>
      <c r="E92" s="13">
        <v>16</v>
      </c>
      <c r="F92" s="64">
        <v>67062</v>
      </c>
      <c r="G92" s="12" t="s">
        <v>3</v>
      </c>
      <c r="H92" s="13">
        <v>4</v>
      </c>
      <c r="I92" s="65">
        <f t="shared" si="3"/>
        <v>8743.9429999999993</v>
      </c>
    </row>
    <row r="93" spans="1:9" ht="20.100000000000001" customHeight="1" x14ac:dyDescent="0.15">
      <c r="A93" s="5">
        <v>74</v>
      </c>
      <c r="B93" s="20" t="s">
        <v>181</v>
      </c>
      <c r="C93" s="13" t="s">
        <v>241</v>
      </c>
      <c r="D93" s="13" t="s">
        <v>226</v>
      </c>
      <c r="E93" s="13">
        <v>16</v>
      </c>
      <c r="F93" s="66">
        <v>67063</v>
      </c>
      <c r="G93" s="12" t="s">
        <v>3</v>
      </c>
      <c r="H93" s="13">
        <v>4</v>
      </c>
      <c r="I93" s="65">
        <f t="shared" si="3"/>
        <v>8744.0732499999995</v>
      </c>
    </row>
    <row r="94" spans="1:9" ht="20.100000000000001" customHeight="1" x14ac:dyDescent="0.15">
      <c r="A94" s="5">
        <v>88</v>
      </c>
      <c r="B94" s="15" t="s">
        <v>99</v>
      </c>
      <c r="C94" s="13" t="s">
        <v>105</v>
      </c>
      <c r="D94" s="6" t="s">
        <v>226</v>
      </c>
      <c r="E94" s="7">
        <v>16</v>
      </c>
      <c r="F94" s="64">
        <v>68048</v>
      </c>
      <c r="G94" s="7" t="s">
        <v>2</v>
      </c>
      <c r="H94" s="7">
        <v>4</v>
      </c>
      <c r="I94" s="65">
        <f t="shared" si="3"/>
        <v>8872.3695000000007</v>
      </c>
    </row>
    <row r="95" spans="1:9" ht="20.100000000000001" customHeight="1" x14ac:dyDescent="0.15">
      <c r="A95" s="5">
        <v>89</v>
      </c>
      <c r="B95" s="15" t="s">
        <v>92</v>
      </c>
      <c r="C95" s="13" t="s">
        <v>100</v>
      </c>
      <c r="D95" s="6" t="s">
        <v>228</v>
      </c>
      <c r="E95" s="7">
        <v>16</v>
      </c>
      <c r="F95" s="64">
        <v>67764</v>
      </c>
      <c r="G95" s="7" t="s">
        <v>2</v>
      </c>
      <c r="H95" s="7">
        <v>4</v>
      </c>
      <c r="I95" s="65">
        <f t="shared" si="3"/>
        <v>8835.3785000000007</v>
      </c>
    </row>
    <row r="96" spans="1:9" ht="18.75" customHeight="1" x14ac:dyDescent="0.15">
      <c r="A96" s="5">
        <v>90</v>
      </c>
      <c r="B96" s="15" t="s">
        <v>179</v>
      </c>
      <c r="C96" s="46" t="s">
        <v>101</v>
      </c>
      <c r="D96" s="6" t="s">
        <v>226</v>
      </c>
      <c r="E96" s="7">
        <v>16</v>
      </c>
      <c r="F96" s="64">
        <v>66660</v>
      </c>
      <c r="G96" s="7" t="s">
        <v>2</v>
      </c>
      <c r="H96" s="7">
        <v>5</v>
      </c>
      <c r="I96" s="65">
        <f t="shared" si="3"/>
        <v>8766.6537499999995</v>
      </c>
    </row>
    <row r="97" spans="1:9" s="21" customFormat="1" ht="20.100000000000001" customHeight="1" x14ac:dyDescent="0.15">
      <c r="A97" s="5">
        <v>91</v>
      </c>
      <c r="B97" s="15" t="s">
        <v>97</v>
      </c>
      <c r="C97" s="13" t="s">
        <v>96</v>
      </c>
      <c r="D97" s="6" t="s">
        <v>226</v>
      </c>
      <c r="E97" s="7">
        <v>16</v>
      </c>
      <c r="F97" s="64">
        <v>66899</v>
      </c>
      <c r="G97" s="7" t="s">
        <v>2</v>
      </c>
      <c r="H97" s="7">
        <v>4</v>
      </c>
      <c r="I97" s="65">
        <f t="shared" si="3"/>
        <v>8722.7122500000005</v>
      </c>
    </row>
    <row r="98" spans="1:9" ht="20.100000000000001" customHeight="1" x14ac:dyDescent="0.15">
      <c r="A98" s="5">
        <v>92</v>
      </c>
      <c r="B98" s="15" t="s">
        <v>91</v>
      </c>
      <c r="C98" s="13" t="s">
        <v>102</v>
      </c>
      <c r="D98" s="6" t="s">
        <v>226</v>
      </c>
      <c r="E98" s="7">
        <v>16</v>
      </c>
      <c r="F98" s="64">
        <v>66324</v>
      </c>
      <c r="G98" s="7" t="s">
        <v>2</v>
      </c>
      <c r="H98" s="7">
        <v>4</v>
      </c>
      <c r="I98" s="65">
        <f t="shared" si="3"/>
        <v>8647.8184999999994</v>
      </c>
    </row>
    <row r="99" spans="1:9" ht="20.100000000000001" customHeight="1" x14ac:dyDescent="0.15">
      <c r="A99" s="5">
        <v>93</v>
      </c>
      <c r="B99" s="20" t="s">
        <v>251</v>
      </c>
      <c r="C99" s="13" t="s">
        <v>250</v>
      </c>
      <c r="D99" s="13" t="s">
        <v>228</v>
      </c>
      <c r="E99" s="13">
        <v>16</v>
      </c>
      <c r="F99" s="64">
        <v>56277</v>
      </c>
      <c r="G99" s="32" t="s">
        <v>3</v>
      </c>
      <c r="H99" s="13">
        <v>4</v>
      </c>
      <c r="I99" s="65">
        <f t="shared" si="3"/>
        <v>7339.1967500000001</v>
      </c>
    </row>
    <row r="100" spans="1:9" ht="20.100000000000001" customHeight="1" x14ac:dyDescent="0.15">
      <c r="A100" s="5">
        <v>94</v>
      </c>
      <c r="B100" s="15" t="s">
        <v>98</v>
      </c>
      <c r="C100" s="13" t="s">
        <v>106</v>
      </c>
      <c r="D100" s="6" t="s">
        <v>226</v>
      </c>
      <c r="E100" s="7">
        <v>16</v>
      </c>
      <c r="F100" s="64">
        <v>67232</v>
      </c>
      <c r="G100" s="7" t="s">
        <v>2</v>
      </c>
      <c r="H100" s="7">
        <v>4</v>
      </c>
      <c r="I100" s="65">
        <f t="shared" si="3"/>
        <v>8766.0854999999992</v>
      </c>
    </row>
    <row r="101" spans="1:9" ht="20.100000000000001" customHeight="1" x14ac:dyDescent="0.15">
      <c r="A101" s="5">
        <v>96</v>
      </c>
      <c r="B101" s="20" t="s">
        <v>280</v>
      </c>
      <c r="C101" s="13" t="s">
        <v>227</v>
      </c>
      <c r="D101" s="13" t="s">
        <v>228</v>
      </c>
      <c r="E101" s="13">
        <v>16</v>
      </c>
      <c r="F101" s="64">
        <v>57346</v>
      </c>
      <c r="G101" s="32" t="s">
        <v>3</v>
      </c>
      <c r="H101" s="13">
        <v>4</v>
      </c>
      <c r="I101" s="65">
        <f t="shared" si="3"/>
        <v>7478.4340000000002</v>
      </c>
    </row>
    <row r="102" spans="1:9" ht="18.75" customHeight="1" x14ac:dyDescent="0.15">
      <c r="A102" s="5">
        <v>97</v>
      </c>
      <c r="B102" s="20" t="s">
        <v>259</v>
      </c>
      <c r="C102" s="13" t="s">
        <v>260</v>
      </c>
      <c r="D102" s="13" t="s">
        <v>228</v>
      </c>
      <c r="E102" s="13">
        <v>16</v>
      </c>
      <c r="F102" s="64">
        <v>56242</v>
      </c>
      <c r="G102" s="13" t="s">
        <v>3</v>
      </c>
      <c r="H102" s="13">
        <v>4</v>
      </c>
      <c r="I102" s="65">
        <f t="shared" si="3"/>
        <v>7334.6379999999999</v>
      </c>
    </row>
    <row r="103" spans="1:9" ht="20.100000000000001" customHeight="1" x14ac:dyDescent="0.15">
      <c r="A103" s="5">
        <v>99</v>
      </c>
      <c r="B103" s="20" t="s">
        <v>261</v>
      </c>
      <c r="C103" s="13" t="s">
        <v>262</v>
      </c>
      <c r="D103" s="13" t="s">
        <v>228</v>
      </c>
      <c r="E103" s="13">
        <v>16</v>
      </c>
      <c r="F103" s="64">
        <v>54702</v>
      </c>
      <c r="G103" s="13" t="s">
        <v>3</v>
      </c>
      <c r="H103" s="13">
        <v>4</v>
      </c>
      <c r="I103" s="65">
        <f t="shared" si="3"/>
        <v>7134.0529999999999</v>
      </c>
    </row>
    <row r="104" spans="1:9" ht="20.100000000000001" customHeight="1" x14ac:dyDescent="0.15">
      <c r="A104" s="5">
        <v>100</v>
      </c>
      <c r="B104" s="20" t="s">
        <v>237</v>
      </c>
      <c r="C104" s="13" t="s">
        <v>238</v>
      </c>
      <c r="D104" s="13" t="s">
        <v>228</v>
      </c>
      <c r="E104" s="13">
        <v>16</v>
      </c>
      <c r="F104" s="64">
        <v>56691</v>
      </c>
      <c r="G104" s="32" t="s">
        <v>3</v>
      </c>
      <c r="H104" s="13">
        <v>4</v>
      </c>
      <c r="I104" s="65">
        <f t="shared" si="3"/>
        <v>7393.1202499999999</v>
      </c>
    </row>
    <row r="105" spans="1:9" ht="20.100000000000001" customHeight="1" x14ac:dyDescent="0.15">
      <c r="A105" s="5">
        <v>101</v>
      </c>
      <c r="B105" s="20" t="s">
        <v>266</v>
      </c>
      <c r="C105" s="13" t="s">
        <v>265</v>
      </c>
      <c r="D105" s="13" t="s">
        <v>228</v>
      </c>
      <c r="E105" s="13">
        <v>16</v>
      </c>
      <c r="F105" s="64">
        <v>55276</v>
      </c>
      <c r="G105" s="13" t="s">
        <v>3</v>
      </c>
      <c r="H105" s="13">
        <v>4</v>
      </c>
      <c r="I105" s="65">
        <f t="shared" si="3"/>
        <v>7208.8164999999999</v>
      </c>
    </row>
    <row r="106" spans="1:9" ht="20.100000000000001" customHeight="1" x14ac:dyDescent="0.15">
      <c r="A106" s="5">
        <v>102</v>
      </c>
      <c r="B106" s="20" t="s">
        <v>267</v>
      </c>
      <c r="C106" s="13" t="s">
        <v>268</v>
      </c>
      <c r="D106" s="13" t="s">
        <v>228</v>
      </c>
      <c r="E106" s="13">
        <v>16</v>
      </c>
      <c r="F106" s="64">
        <v>53966</v>
      </c>
      <c r="G106" s="13" t="s">
        <v>3</v>
      </c>
      <c r="H106" s="13">
        <v>4</v>
      </c>
      <c r="I106" s="65">
        <f t="shared" si="3"/>
        <v>7038.1890000000003</v>
      </c>
    </row>
    <row r="107" spans="1:9" ht="20.100000000000001" customHeight="1" x14ac:dyDescent="0.15">
      <c r="A107" s="5">
        <v>103</v>
      </c>
      <c r="B107" s="20" t="s">
        <v>229</v>
      </c>
      <c r="C107" s="13" t="s">
        <v>230</v>
      </c>
      <c r="D107" s="13" t="s">
        <v>228</v>
      </c>
      <c r="E107" s="13">
        <v>16</v>
      </c>
      <c r="F107" s="64">
        <v>22129</v>
      </c>
      <c r="G107" s="32" t="s">
        <v>3</v>
      </c>
      <c r="H107" s="13">
        <v>4</v>
      </c>
      <c r="I107" s="65">
        <f t="shared" si="3"/>
        <v>2894.875</v>
      </c>
    </row>
    <row r="108" spans="1:9" ht="20.100000000000001" customHeight="1" x14ac:dyDescent="0.15">
      <c r="A108" s="5">
        <v>104</v>
      </c>
      <c r="B108" s="20" t="s">
        <v>231</v>
      </c>
      <c r="C108" s="13" t="s">
        <v>232</v>
      </c>
      <c r="D108" s="13" t="s">
        <v>228</v>
      </c>
      <c r="E108" s="13">
        <v>16</v>
      </c>
      <c r="F108" s="64">
        <v>21948</v>
      </c>
      <c r="G108" s="32" t="s">
        <v>3</v>
      </c>
      <c r="H108" s="13">
        <v>4</v>
      </c>
      <c r="I108" s="65">
        <f t="shared" si="3"/>
        <v>2872.25</v>
      </c>
    </row>
    <row r="109" spans="1:9" ht="20.100000000000001" customHeight="1" x14ac:dyDescent="0.15">
      <c r="A109" s="5">
        <v>105</v>
      </c>
      <c r="B109" s="20" t="s">
        <v>264</v>
      </c>
      <c r="C109" s="13" t="s">
        <v>263</v>
      </c>
      <c r="D109" s="13" t="s">
        <v>228</v>
      </c>
      <c r="E109" s="13">
        <v>16</v>
      </c>
      <c r="F109" s="64">
        <v>19836</v>
      </c>
      <c r="G109" s="13" t="s">
        <v>3</v>
      </c>
      <c r="H109" s="13">
        <v>4</v>
      </c>
      <c r="I109" s="65">
        <f t="shared" si="3"/>
        <v>2608.25</v>
      </c>
    </row>
    <row r="110" spans="1:9" ht="20.100000000000001" customHeight="1" x14ac:dyDescent="0.15">
      <c r="A110" s="5">
        <v>106</v>
      </c>
      <c r="B110" s="20" t="s">
        <v>233</v>
      </c>
      <c r="C110" s="13" t="s">
        <v>235</v>
      </c>
      <c r="D110" s="13" t="s">
        <v>228</v>
      </c>
      <c r="E110" s="13">
        <v>16</v>
      </c>
      <c r="F110" s="64">
        <v>33559</v>
      </c>
      <c r="G110" s="32" t="s">
        <v>3</v>
      </c>
      <c r="H110" s="13">
        <v>4</v>
      </c>
      <c r="I110" s="65">
        <f t="shared" si="3"/>
        <v>4380.1772499999997</v>
      </c>
    </row>
    <row r="111" spans="1:9" ht="20.100000000000001" customHeight="1" x14ac:dyDescent="0.15">
      <c r="A111" s="5">
        <v>107</v>
      </c>
      <c r="B111" s="20" t="s">
        <v>281</v>
      </c>
      <c r="C111" s="13" t="s">
        <v>269</v>
      </c>
      <c r="D111" s="13" t="s">
        <v>228</v>
      </c>
      <c r="E111" s="13">
        <v>16</v>
      </c>
      <c r="F111" s="64">
        <v>32836</v>
      </c>
      <c r="G111" s="13" t="s">
        <v>3</v>
      </c>
      <c r="H111" s="13">
        <v>4</v>
      </c>
      <c r="I111" s="65">
        <f t="shared" si="3"/>
        <v>4286.0065000000004</v>
      </c>
    </row>
    <row r="112" spans="1:9" ht="20.100000000000001" customHeight="1" x14ac:dyDescent="0.15">
      <c r="A112" s="5">
        <v>108</v>
      </c>
      <c r="B112" s="20" t="s">
        <v>270</v>
      </c>
      <c r="C112" s="13" t="s">
        <v>271</v>
      </c>
      <c r="D112" s="13" t="s">
        <v>228</v>
      </c>
      <c r="E112" s="13">
        <v>16</v>
      </c>
      <c r="F112" s="64">
        <v>30807</v>
      </c>
      <c r="G112" s="13" t="s">
        <v>3</v>
      </c>
      <c r="H112" s="13">
        <v>4</v>
      </c>
      <c r="I112" s="65">
        <f t="shared" si="3"/>
        <v>4021.7292499999999</v>
      </c>
    </row>
    <row r="113" spans="1:9" ht="20.100000000000001" customHeight="1" x14ac:dyDescent="0.15">
      <c r="A113" s="5">
        <v>109</v>
      </c>
      <c r="B113" s="20" t="s">
        <v>234</v>
      </c>
      <c r="C113" s="13" t="s">
        <v>236</v>
      </c>
      <c r="D113" s="13" t="s">
        <v>228</v>
      </c>
      <c r="E113" s="13">
        <v>16</v>
      </c>
      <c r="F113" s="64">
        <v>38988</v>
      </c>
      <c r="G113" s="32" t="s">
        <v>3</v>
      </c>
      <c r="H113" s="13">
        <v>5</v>
      </c>
      <c r="I113" s="65">
        <f t="shared" si="3"/>
        <v>5131.2447499999998</v>
      </c>
    </row>
    <row r="114" spans="1:9" ht="20.100000000000001" customHeight="1" x14ac:dyDescent="0.15">
      <c r="A114" s="5">
        <v>110</v>
      </c>
      <c r="B114" s="20" t="s">
        <v>272</v>
      </c>
      <c r="C114" s="13" t="s">
        <v>273</v>
      </c>
      <c r="D114" s="13" t="s">
        <v>228</v>
      </c>
      <c r="E114" s="13">
        <v>16</v>
      </c>
      <c r="F114" s="64">
        <v>37860</v>
      </c>
      <c r="G114" s="13" t="s">
        <v>3</v>
      </c>
      <c r="H114" s="13">
        <v>4</v>
      </c>
      <c r="I114" s="65">
        <f t="shared" si="3"/>
        <v>4940.3824999999997</v>
      </c>
    </row>
    <row r="115" spans="1:9" ht="20.100000000000001" customHeight="1" x14ac:dyDescent="0.15">
      <c r="A115" s="5">
        <v>111</v>
      </c>
      <c r="B115" s="20" t="s">
        <v>274</v>
      </c>
      <c r="C115" s="13" t="s">
        <v>275</v>
      </c>
      <c r="D115" s="13" t="s">
        <v>228</v>
      </c>
      <c r="E115" s="13">
        <v>16</v>
      </c>
      <c r="F115" s="64">
        <v>36946</v>
      </c>
      <c r="G115" s="13" t="s">
        <v>3</v>
      </c>
      <c r="H115" s="13">
        <v>4</v>
      </c>
      <c r="I115" s="65">
        <f t="shared" si="3"/>
        <v>4821.3339999999998</v>
      </c>
    </row>
    <row r="116" spans="1:9" ht="20.100000000000001" customHeight="1" x14ac:dyDescent="0.15">
      <c r="A116" s="5">
        <v>112</v>
      </c>
      <c r="B116" s="20" t="s">
        <v>212</v>
      </c>
      <c r="C116" s="13" t="s">
        <v>213</v>
      </c>
      <c r="D116" s="13" t="s">
        <v>86</v>
      </c>
      <c r="E116" s="13">
        <v>32</v>
      </c>
      <c r="F116" s="64">
        <v>47333.333333333336</v>
      </c>
      <c r="G116" s="32" t="s">
        <v>3</v>
      </c>
      <c r="H116" s="13">
        <v>4</v>
      </c>
      <c r="I116" s="65">
        <f t="shared" si="3"/>
        <v>3087.1420833333336</v>
      </c>
    </row>
    <row r="117" spans="1:9" ht="20.100000000000001" customHeight="1" x14ac:dyDescent="0.15">
      <c r="A117" s="5">
        <v>113</v>
      </c>
      <c r="B117" s="20" t="s">
        <v>216</v>
      </c>
      <c r="C117" s="13" t="s">
        <v>217</v>
      </c>
      <c r="D117" s="13" t="s">
        <v>86</v>
      </c>
      <c r="E117" s="13">
        <v>32</v>
      </c>
      <c r="F117" s="64">
        <v>43113.333333333336</v>
      </c>
      <c r="G117" s="32" t="s">
        <v>3</v>
      </c>
      <c r="H117" s="13">
        <v>4</v>
      </c>
      <c r="I117" s="65">
        <f t="shared" si="3"/>
        <v>2818.9583333333335</v>
      </c>
    </row>
    <row r="118" spans="1:9" ht="20.100000000000001" customHeight="1" x14ac:dyDescent="0.15">
      <c r="A118" s="5">
        <v>114</v>
      </c>
      <c r="B118" s="20" t="s">
        <v>218</v>
      </c>
      <c r="C118" s="13" t="s">
        <v>219</v>
      </c>
      <c r="D118" s="13" t="s">
        <v>86</v>
      </c>
      <c r="E118" s="13">
        <v>32</v>
      </c>
      <c r="F118" s="64">
        <v>38933.333333333336</v>
      </c>
      <c r="G118" s="32" t="s">
        <v>3</v>
      </c>
      <c r="H118" s="13">
        <v>4</v>
      </c>
      <c r="I118" s="65">
        <f t="shared" si="3"/>
        <v>2557.7083333333335</v>
      </c>
    </row>
    <row r="119" spans="1:9" ht="20.100000000000001" customHeight="1" x14ac:dyDescent="0.15">
      <c r="A119" s="5">
        <v>115</v>
      </c>
      <c r="B119" s="20" t="s">
        <v>220</v>
      </c>
      <c r="C119" s="13" t="s">
        <v>221</v>
      </c>
      <c r="D119" s="13" t="s">
        <v>86</v>
      </c>
      <c r="E119" s="13">
        <v>32</v>
      </c>
      <c r="F119" s="64">
        <v>36700</v>
      </c>
      <c r="G119" s="32" t="s">
        <v>3</v>
      </c>
      <c r="H119" s="13">
        <v>4</v>
      </c>
      <c r="I119" s="65">
        <f t="shared" si="3"/>
        <v>2418.125</v>
      </c>
    </row>
    <row r="120" spans="1:9" ht="20.100000000000001" customHeight="1" x14ac:dyDescent="0.15">
      <c r="A120" s="5">
        <v>98</v>
      </c>
      <c r="B120" s="20" t="s">
        <v>222</v>
      </c>
      <c r="C120" s="13" t="s">
        <v>223</v>
      </c>
      <c r="D120" s="13" t="s">
        <v>86</v>
      </c>
      <c r="E120" s="13">
        <v>32</v>
      </c>
      <c r="F120" s="64">
        <v>14630.333333333334</v>
      </c>
      <c r="G120" s="32" t="s">
        <v>3</v>
      </c>
      <c r="H120" s="13">
        <v>4</v>
      </c>
      <c r="I120" s="65">
        <f t="shared" si="3"/>
        <v>1038.7708333333335</v>
      </c>
    </row>
    <row r="121" spans="1:9" ht="20.100000000000001" customHeight="1" x14ac:dyDescent="0.15">
      <c r="A121" s="5">
        <v>95</v>
      </c>
      <c r="B121" s="20" t="s">
        <v>248</v>
      </c>
      <c r="C121" s="13" t="s">
        <v>249</v>
      </c>
      <c r="D121" s="13" t="s">
        <v>86</v>
      </c>
      <c r="E121" s="13">
        <v>16</v>
      </c>
      <c r="F121" s="64">
        <v>7901</v>
      </c>
      <c r="G121" s="13" t="s">
        <v>3</v>
      </c>
      <c r="H121" s="13">
        <v>4</v>
      </c>
      <c r="I121" s="65">
        <f t="shared" si="3"/>
        <v>1116.375</v>
      </c>
    </row>
    <row r="122" spans="1:9" ht="20.100000000000001" customHeight="1" x14ac:dyDescent="0.15">
      <c r="A122" s="5">
        <v>116</v>
      </c>
      <c r="B122" s="20" t="s">
        <v>117</v>
      </c>
      <c r="C122" s="13" t="s">
        <v>118</v>
      </c>
      <c r="D122" s="13" t="s">
        <v>86</v>
      </c>
      <c r="E122" s="13">
        <v>16</v>
      </c>
      <c r="F122" s="64">
        <v>46036</v>
      </c>
      <c r="G122" s="12" t="s">
        <v>3</v>
      </c>
      <c r="H122" s="13">
        <v>5</v>
      </c>
      <c r="I122" s="65">
        <f t="shared" si="3"/>
        <v>6057.1757500000003</v>
      </c>
    </row>
    <row r="123" spans="1:9" ht="20.100000000000001" customHeight="1" x14ac:dyDescent="0.15">
      <c r="A123" s="5">
        <v>117</v>
      </c>
      <c r="B123" s="15" t="s">
        <v>103</v>
      </c>
      <c r="C123" s="13" t="s">
        <v>104</v>
      </c>
      <c r="D123" s="6" t="s">
        <v>86</v>
      </c>
      <c r="E123" s="7">
        <v>16</v>
      </c>
      <c r="F123" s="64">
        <v>5461</v>
      </c>
      <c r="G123" s="7" t="s">
        <v>2</v>
      </c>
      <c r="H123" s="7">
        <v>4</v>
      </c>
      <c r="I123" s="65">
        <f t="shared" si="3"/>
        <v>811.375</v>
      </c>
    </row>
    <row r="124" spans="1:9" ht="20.100000000000001" customHeight="1" x14ac:dyDescent="0.15">
      <c r="A124" s="5">
        <v>118</v>
      </c>
      <c r="B124" s="20" t="s">
        <v>246</v>
      </c>
      <c r="C124" s="13" t="s">
        <v>247</v>
      </c>
      <c r="D124" s="13" t="s">
        <v>86</v>
      </c>
      <c r="E124" s="13">
        <v>16</v>
      </c>
      <c r="F124" s="64">
        <v>13646</v>
      </c>
      <c r="G124" s="13" t="s">
        <v>3</v>
      </c>
      <c r="H124" s="13">
        <v>4</v>
      </c>
      <c r="I124" s="65">
        <f t="shared" si="3"/>
        <v>1834.5</v>
      </c>
    </row>
    <row r="125" spans="1:9" ht="20.100000000000001" customHeight="1" x14ac:dyDescent="0.15">
      <c r="A125" s="5">
        <v>119</v>
      </c>
      <c r="B125" s="20" t="s">
        <v>243</v>
      </c>
      <c r="C125" s="13" t="s">
        <v>244</v>
      </c>
      <c r="D125" s="13" t="s">
        <v>86</v>
      </c>
      <c r="E125" s="13">
        <v>16</v>
      </c>
      <c r="F125" s="64">
        <v>16143</v>
      </c>
      <c r="G125" s="13" t="s">
        <v>3</v>
      </c>
      <c r="H125" s="13">
        <v>5</v>
      </c>
      <c r="I125" s="65">
        <f t="shared" si="3"/>
        <v>2176.625</v>
      </c>
    </row>
    <row r="126" spans="1:9" ht="20.100000000000001" customHeight="1" x14ac:dyDescent="0.15">
      <c r="A126" s="53"/>
      <c r="B126" s="42"/>
      <c r="C126" s="44"/>
      <c r="D126" s="44"/>
      <c r="E126" s="44"/>
      <c r="F126" s="50"/>
      <c r="G126" s="44"/>
      <c r="H126" s="44"/>
      <c r="I126" s="69">
        <f>SUM(I91:I125)/500</f>
        <v>365.22047266666681</v>
      </c>
    </row>
    <row r="127" spans="1:9" ht="20.100000000000001" customHeight="1" x14ac:dyDescent="0.15">
      <c r="D127" s="1"/>
      <c r="F127" s="48"/>
      <c r="G127" s="1"/>
      <c r="H127" s="1"/>
      <c r="I127" s="51"/>
    </row>
  </sheetData>
  <sortState ref="B4:K122">
    <sortCondition ref="D4:D122"/>
  </sortState>
  <mergeCells count="8">
    <mergeCell ref="B1:I1"/>
    <mergeCell ref="A2:A3"/>
    <mergeCell ref="B2:B3"/>
    <mergeCell ref="C2:C3"/>
    <mergeCell ref="D2:D3"/>
    <mergeCell ref="E2:E3"/>
    <mergeCell ref="F2:F3"/>
    <mergeCell ref="G2:I2"/>
  </mergeCells>
  <phoneticPr fontId="2" type="noConversion"/>
  <printOptions horizontalCentered="1"/>
  <pageMargins left="0" right="0" top="0.39370078740157483" bottom="0.39370078740157483" header="0.51181102362204722" footer="0.51181102362204722"/>
  <pageSetup paperSize="9" orientation="portrait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9"/>
  <sheetViews>
    <sheetView zoomScale="97" zoomScaleNormal="97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10" sqref="N10"/>
    </sheetView>
  </sheetViews>
  <sheetFormatPr defaultRowHeight="11.25" x14ac:dyDescent="0.15"/>
  <cols>
    <col min="1" max="1" width="3.625" style="1" customWidth="1"/>
    <col min="2" max="2" width="29.625" style="30" customWidth="1"/>
    <col min="3" max="3" width="14.5" style="1" customWidth="1"/>
    <col min="4" max="4" width="6.625" style="17" customWidth="1"/>
    <col min="5" max="5" width="3.625" style="1" customWidth="1"/>
    <col min="6" max="6" width="6.625" style="28" customWidth="1"/>
    <col min="7" max="7" width="7.625" style="24" customWidth="1"/>
    <col min="8" max="8" width="4.625" style="24" customWidth="1"/>
    <col min="9" max="9" width="3.625" style="24" customWidth="1"/>
    <col min="10" max="10" width="5.625" style="24" customWidth="1"/>
    <col min="11" max="11" width="8.625" style="25" customWidth="1"/>
    <col min="12" max="16384" width="9" style="22"/>
  </cols>
  <sheetData>
    <row r="1" spans="1:59" ht="57" customHeight="1" x14ac:dyDescent="0.15">
      <c r="B1" s="91" t="s">
        <v>284</v>
      </c>
      <c r="C1" s="91"/>
      <c r="D1" s="91"/>
      <c r="E1" s="91"/>
      <c r="F1" s="91"/>
      <c r="G1" s="91"/>
      <c r="H1" s="91"/>
      <c r="I1" s="91"/>
      <c r="J1" s="91"/>
      <c r="K1" s="91"/>
    </row>
    <row r="2" spans="1:59" s="1" customFormat="1" ht="20.100000000000001" customHeight="1" x14ac:dyDescent="0.15">
      <c r="A2" s="92" t="s">
        <v>50</v>
      </c>
      <c r="B2" s="94" t="s">
        <v>51</v>
      </c>
      <c r="C2" s="98" t="s">
        <v>52</v>
      </c>
      <c r="D2" s="98" t="s">
        <v>1</v>
      </c>
      <c r="E2" s="100" t="s">
        <v>54</v>
      </c>
      <c r="F2" s="102" t="s">
        <v>55</v>
      </c>
      <c r="G2" s="105" t="s">
        <v>4</v>
      </c>
      <c r="H2" s="105"/>
      <c r="I2" s="105"/>
      <c r="J2" s="105"/>
      <c r="K2" s="106"/>
    </row>
    <row r="3" spans="1:59" s="1" customFormat="1" ht="30" customHeight="1" x14ac:dyDescent="0.15">
      <c r="A3" s="93"/>
      <c r="B3" s="95"/>
      <c r="C3" s="99"/>
      <c r="D3" s="99"/>
      <c r="E3" s="101"/>
      <c r="F3" s="103"/>
      <c r="G3" s="4" t="s">
        <v>58</v>
      </c>
      <c r="H3" s="26" t="s">
        <v>59</v>
      </c>
      <c r="I3" s="26" t="s">
        <v>62</v>
      </c>
      <c r="J3" s="4" t="s">
        <v>61</v>
      </c>
      <c r="K3" s="70" t="s">
        <v>84</v>
      </c>
    </row>
    <row r="4" spans="1:59" s="2" customFormat="1" ht="20.100000000000001" customHeight="1" x14ac:dyDescent="0.15">
      <c r="A4" s="5">
        <v>51</v>
      </c>
      <c r="B4" s="15" t="s">
        <v>40</v>
      </c>
      <c r="C4" s="13" t="s">
        <v>41</v>
      </c>
      <c r="D4" s="8" t="s">
        <v>87</v>
      </c>
      <c r="E4" s="7">
        <v>16</v>
      </c>
      <c r="F4" s="64">
        <v>115500</v>
      </c>
      <c r="G4" s="7" t="s">
        <v>88</v>
      </c>
      <c r="H4" s="7">
        <v>8</v>
      </c>
      <c r="I4" s="7">
        <v>2</v>
      </c>
      <c r="J4" s="7">
        <v>0.2</v>
      </c>
      <c r="K4" s="71">
        <f>(F4+70)/1000*I4*2/E4*500*(1+(H4*9+6)/1000)</f>
        <v>15573.057500000001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</row>
    <row r="5" spans="1:59" s="2" customFormat="1" ht="20.100000000000001" customHeight="1" x14ac:dyDescent="0.15">
      <c r="A5" s="5">
        <v>52</v>
      </c>
      <c r="B5" s="15" t="s">
        <v>42</v>
      </c>
      <c r="C5" s="13" t="s">
        <v>16</v>
      </c>
      <c r="D5" s="8" t="s">
        <v>87</v>
      </c>
      <c r="E5" s="7">
        <v>16</v>
      </c>
      <c r="F5" s="64">
        <v>107600</v>
      </c>
      <c r="G5" s="7" t="s">
        <v>88</v>
      </c>
      <c r="H5" s="7">
        <v>8</v>
      </c>
      <c r="I5" s="7">
        <v>2</v>
      </c>
      <c r="J5" s="7">
        <v>0.2</v>
      </c>
      <c r="K5" s="71">
        <f>(F5+70)/1000*I5*2/E5*500*(1+(H5*9+6)/1000)</f>
        <v>14508.532500000001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</row>
    <row r="6" spans="1:59" s="2" customFormat="1" ht="20.100000000000001" customHeight="1" x14ac:dyDescent="0.15">
      <c r="A6" s="5">
        <v>53</v>
      </c>
      <c r="B6" s="15" t="s">
        <v>38</v>
      </c>
      <c r="C6" s="13" t="s">
        <v>7</v>
      </c>
      <c r="D6" s="8" t="s">
        <v>87</v>
      </c>
      <c r="E6" s="7">
        <v>16</v>
      </c>
      <c r="F6" s="64">
        <v>104700</v>
      </c>
      <c r="G6" s="7" t="s">
        <v>88</v>
      </c>
      <c r="H6" s="7">
        <v>4</v>
      </c>
      <c r="I6" s="7">
        <v>2</v>
      </c>
      <c r="J6" s="7">
        <v>0.17</v>
      </c>
      <c r="K6" s="71">
        <f>(F6+70)/1000*I6*2/E6*500*(1+(H6*9+6)/1000)</f>
        <v>13646.292500000001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</row>
    <row r="7" spans="1:59" s="2" customFormat="1" ht="20.100000000000001" customHeight="1" x14ac:dyDescent="0.15">
      <c r="A7" s="5"/>
      <c r="B7" s="15"/>
      <c r="C7" s="13"/>
      <c r="D7" s="8"/>
      <c r="E7" s="7"/>
      <c r="F7" s="64"/>
      <c r="G7" s="7"/>
      <c r="H7" s="7"/>
      <c r="I7" s="7"/>
      <c r="J7" s="7"/>
      <c r="K7" s="72">
        <f>SUM(K4:K6)/500</f>
        <v>87.455765000000014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</row>
    <row r="8" spans="1:59" s="2" customFormat="1" ht="20.100000000000001" customHeight="1" x14ac:dyDescent="0.15">
      <c r="A8" s="5"/>
      <c r="B8" s="15"/>
      <c r="C8" s="13"/>
      <c r="D8" s="8"/>
      <c r="E8" s="7"/>
      <c r="F8" s="64"/>
      <c r="G8" s="7"/>
      <c r="H8" s="7"/>
      <c r="I8" s="7"/>
      <c r="J8" s="7"/>
      <c r="K8" s="7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</row>
    <row r="9" spans="1:59" s="2" customFormat="1" ht="20.100000000000001" customHeight="1" x14ac:dyDescent="0.15">
      <c r="A9" s="5"/>
      <c r="B9" s="15"/>
      <c r="C9" s="13"/>
      <c r="D9" s="8"/>
      <c r="E9" s="7"/>
      <c r="F9" s="64"/>
      <c r="G9" s="7"/>
      <c r="H9" s="7"/>
      <c r="I9" s="7"/>
      <c r="J9" s="7"/>
      <c r="K9" s="7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</row>
    <row r="10" spans="1:59" s="2" customFormat="1" ht="20.100000000000001" customHeight="1" x14ac:dyDescent="0.15">
      <c r="A10" s="5">
        <v>54</v>
      </c>
      <c r="B10" s="15" t="s">
        <v>97</v>
      </c>
      <c r="C10" s="13" t="s">
        <v>96</v>
      </c>
      <c r="D10" s="6" t="s">
        <v>226</v>
      </c>
      <c r="E10" s="7">
        <v>16</v>
      </c>
      <c r="F10" s="64">
        <v>66899</v>
      </c>
      <c r="G10" s="7" t="s">
        <v>215</v>
      </c>
      <c r="H10" s="7">
        <v>4</v>
      </c>
      <c r="I10" s="7">
        <v>2</v>
      </c>
      <c r="J10" s="7">
        <v>0.20399999999999999</v>
      </c>
      <c r="K10" s="71">
        <f>(F10+70)/1000*I10*2/E10*500*(1+(H10*9+6)/1000)</f>
        <v>8722.7122500000005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</row>
    <row r="11" spans="1:59" s="2" customFormat="1" ht="20.100000000000001" customHeight="1" x14ac:dyDescent="0.15">
      <c r="A11" s="5">
        <v>55</v>
      </c>
      <c r="B11" s="20" t="s">
        <v>233</v>
      </c>
      <c r="C11" s="13" t="s">
        <v>235</v>
      </c>
      <c r="D11" s="13" t="s">
        <v>228</v>
      </c>
      <c r="E11" s="13">
        <v>16</v>
      </c>
      <c r="F11" s="64">
        <v>33559</v>
      </c>
      <c r="G11" s="7" t="s">
        <v>215</v>
      </c>
      <c r="H11" s="10">
        <v>4</v>
      </c>
      <c r="I11" s="10">
        <v>2</v>
      </c>
      <c r="J11" s="10">
        <v>0.20399999999999999</v>
      </c>
      <c r="K11" s="71">
        <f>(F11+70)/1000*I11*2/E11*500*(1+(H11*9+6)/1000)</f>
        <v>4380.1772499999997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</row>
    <row r="12" spans="1:59" s="2" customFormat="1" ht="20.100000000000001" customHeight="1" x14ac:dyDescent="0.15">
      <c r="A12" s="5">
        <v>56</v>
      </c>
      <c r="B12" s="20" t="s">
        <v>281</v>
      </c>
      <c r="C12" s="13" t="s">
        <v>269</v>
      </c>
      <c r="D12" s="13" t="s">
        <v>228</v>
      </c>
      <c r="E12" s="13">
        <v>16</v>
      </c>
      <c r="F12" s="64">
        <v>32836</v>
      </c>
      <c r="G12" s="7" t="s">
        <v>215</v>
      </c>
      <c r="H12" s="10">
        <v>4</v>
      </c>
      <c r="I12" s="10">
        <v>2</v>
      </c>
      <c r="J12" s="10">
        <v>0.20399999999999999</v>
      </c>
      <c r="K12" s="71">
        <f>(F12+70)/1000*I12*2/E12*500*(1+(H12*9+6)/1000)</f>
        <v>4286.0065000000004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</row>
    <row r="13" spans="1:59" s="2" customFormat="1" ht="20.100000000000001" customHeight="1" x14ac:dyDescent="0.15">
      <c r="A13" s="5">
        <v>57</v>
      </c>
      <c r="B13" s="20" t="s">
        <v>270</v>
      </c>
      <c r="C13" s="13" t="s">
        <v>271</v>
      </c>
      <c r="D13" s="13" t="s">
        <v>228</v>
      </c>
      <c r="E13" s="13">
        <v>16</v>
      </c>
      <c r="F13" s="64">
        <v>30807</v>
      </c>
      <c r="G13" s="7" t="s">
        <v>215</v>
      </c>
      <c r="H13" s="10">
        <v>4</v>
      </c>
      <c r="I13" s="10">
        <v>2</v>
      </c>
      <c r="J13" s="10">
        <v>0.20399999999999999</v>
      </c>
      <c r="K13" s="71">
        <f>(F13+70)/1000*I13*2/E13*500*(1+(H13*9+6)/1000)</f>
        <v>4021.7292500000003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</row>
    <row r="14" spans="1:59" s="2" customFormat="1" ht="20.100000000000001" customHeight="1" x14ac:dyDescent="0.15">
      <c r="A14" s="5"/>
      <c r="B14" s="20"/>
      <c r="C14" s="13"/>
      <c r="D14" s="13"/>
      <c r="E14" s="13"/>
      <c r="F14" s="64"/>
      <c r="G14" s="7"/>
      <c r="H14" s="10"/>
      <c r="I14" s="10"/>
      <c r="J14" s="10"/>
      <c r="K14" s="72">
        <f>SUM(K10:K13)/500</f>
        <v>42.821250500000005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</row>
    <row r="15" spans="1:59" s="2" customFormat="1" ht="20.100000000000001" customHeight="1" x14ac:dyDescent="0.15">
      <c r="A15" s="5"/>
      <c r="B15" s="20"/>
      <c r="C15" s="13"/>
      <c r="D15" s="13"/>
      <c r="E15" s="13"/>
      <c r="F15" s="64"/>
      <c r="G15" s="7"/>
      <c r="H15" s="10"/>
      <c r="I15" s="10"/>
      <c r="J15" s="10"/>
      <c r="K15" s="7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</row>
    <row r="16" spans="1:59" s="2" customFormat="1" ht="20.100000000000001" customHeight="1" x14ac:dyDescent="0.15">
      <c r="A16" s="5"/>
      <c r="B16" s="20"/>
      <c r="C16" s="13"/>
      <c r="D16" s="13"/>
      <c r="E16" s="13"/>
      <c r="F16" s="64"/>
      <c r="G16" s="7"/>
      <c r="H16" s="10"/>
      <c r="I16" s="10"/>
      <c r="J16" s="10"/>
      <c r="K16" s="7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</row>
    <row r="17" spans="1:59" s="2" customFormat="1" ht="20.100000000000001" customHeight="1" x14ac:dyDescent="0.15">
      <c r="A17" s="5">
        <v>58</v>
      </c>
      <c r="B17" s="20" t="s">
        <v>212</v>
      </c>
      <c r="C17" s="13" t="s">
        <v>213</v>
      </c>
      <c r="D17" s="13" t="s">
        <v>86</v>
      </c>
      <c r="E17" s="13">
        <v>32</v>
      </c>
      <c r="F17" s="64">
        <v>47333.333333333336</v>
      </c>
      <c r="G17" s="10" t="s">
        <v>214</v>
      </c>
      <c r="H17" s="10">
        <v>8</v>
      </c>
      <c r="I17" s="10">
        <v>2</v>
      </c>
      <c r="J17" s="10">
        <v>0.13300000000000001</v>
      </c>
      <c r="K17" s="71">
        <f>(F17+70)/1000*I17*2/E17*500*(1+(H17*9+6)/1000)</f>
        <v>3193.7995833333339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</row>
    <row r="18" spans="1:59" s="2" customFormat="1" ht="20.100000000000001" customHeight="1" x14ac:dyDescent="0.15">
      <c r="A18" s="5">
        <v>59</v>
      </c>
      <c r="B18" s="20" t="s">
        <v>216</v>
      </c>
      <c r="C18" s="13" t="s">
        <v>217</v>
      </c>
      <c r="D18" s="13" t="s">
        <v>86</v>
      </c>
      <c r="E18" s="13">
        <v>32</v>
      </c>
      <c r="F18" s="64">
        <v>43113.333333333336</v>
      </c>
      <c r="G18" s="10" t="s">
        <v>214</v>
      </c>
      <c r="H18" s="10">
        <v>8</v>
      </c>
      <c r="I18" s="10">
        <v>2</v>
      </c>
      <c r="J18" s="10">
        <v>0.13300000000000001</v>
      </c>
      <c r="K18" s="71">
        <f>(F18+70)/1000*I18*2/E18*500*(1+(H18*9+6)/1000)</f>
        <v>2909.4770833333337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</row>
    <row r="19" spans="1:59" s="2" customFormat="1" ht="20.100000000000001" customHeight="1" x14ac:dyDescent="0.15">
      <c r="A19" s="5">
        <v>60</v>
      </c>
      <c r="B19" s="20" t="s">
        <v>218</v>
      </c>
      <c r="C19" s="13" t="s">
        <v>219</v>
      </c>
      <c r="D19" s="13" t="s">
        <v>86</v>
      </c>
      <c r="E19" s="13">
        <v>32</v>
      </c>
      <c r="F19" s="64">
        <v>38933.333333333336</v>
      </c>
      <c r="G19" s="10" t="s">
        <v>214</v>
      </c>
      <c r="H19" s="10">
        <v>8</v>
      </c>
      <c r="I19" s="10">
        <v>2</v>
      </c>
      <c r="J19" s="10">
        <v>0.13300000000000001</v>
      </c>
      <c r="K19" s="71">
        <f>(F19+70)/1000*I19*2/E19*500*(1+(H19*9+6)/1000)</f>
        <v>2627.8495833333336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</row>
    <row r="20" spans="1:59" s="2" customFormat="1" ht="20.100000000000001" customHeight="1" x14ac:dyDescent="0.15">
      <c r="A20" s="5">
        <v>61</v>
      </c>
      <c r="B20" s="20" t="s">
        <v>220</v>
      </c>
      <c r="C20" s="13" t="s">
        <v>221</v>
      </c>
      <c r="D20" s="13" t="s">
        <v>86</v>
      </c>
      <c r="E20" s="13">
        <v>32</v>
      </c>
      <c r="F20" s="64">
        <v>36700</v>
      </c>
      <c r="G20" s="10" t="s">
        <v>214</v>
      </c>
      <c r="H20" s="10">
        <v>8</v>
      </c>
      <c r="I20" s="10">
        <v>2</v>
      </c>
      <c r="J20" s="10">
        <v>0.13300000000000001</v>
      </c>
      <c r="K20" s="71">
        <f>(F20+70)/1000*I20*2/E20*500*(1+(H20*9+6)/1000)</f>
        <v>2477.3787500000003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</row>
    <row r="21" spans="1:59" s="2" customFormat="1" ht="20.100000000000001" customHeight="1" x14ac:dyDescent="0.15">
      <c r="A21" s="5">
        <v>62</v>
      </c>
      <c r="B21" s="20" t="s">
        <v>222</v>
      </c>
      <c r="C21" s="13" t="s">
        <v>223</v>
      </c>
      <c r="D21" s="13" t="s">
        <v>86</v>
      </c>
      <c r="E21" s="13">
        <v>32</v>
      </c>
      <c r="F21" s="64">
        <v>14630.333333333334</v>
      </c>
      <c r="G21" s="10" t="s">
        <v>214</v>
      </c>
      <c r="H21" s="10">
        <v>8</v>
      </c>
      <c r="I21" s="10">
        <v>2</v>
      </c>
      <c r="J21" s="10">
        <v>0.13300000000000001</v>
      </c>
      <c r="K21" s="71">
        <f>(F21+70)/1000*I21*2/E21*500*(1+(H21*9+6)/1000)</f>
        <v>990.43495833333338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</row>
    <row r="22" spans="1:59" s="2" customFormat="1" ht="20.100000000000001" customHeight="1" x14ac:dyDescent="0.15">
      <c r="A22" s="5"/>
      <c r="B22" s="20"/>
      <c r="C22" s="13"/>
      <c r="D22" s="13"/>
      <c r="E22" s="13"/>
      <c r="F22" s="64"/>
      <c r="G22" s="10"/>
      <c r="H22" s="10"/>
      <c r="I22" s="10"/>
      <c r="J22" s="10"/>
      <c r="K22" s="72">
        <f>SUM(K17:K21)/500</f>
        <v>24.397879916666668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</row>
    <row r="23" spans="1:59" s="2" customFormat="1" ht="20.100000000000001" customHeight="1" x14ac:dyDescent="0.15">
      <c r="A23" s="5"/>
      <c r="B23" s="20"/>
      <c r="C23" s="13"/>
      <c r="D23" s="13"/>
      <c r="E23" s="13"/>
      <c r="F23" s="64"/>
      <c r="G23" s="10"/>
      <c r="H23" s="10"/>
      <c r="I23" s="10"/>
      <c r="J23" s="10"/>
      <c r="K23" s="7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</row>
    <row r="24" spans="1:59" s="2" customFormat="1" ht="20.100000000000001" customHeight="1" x14ac:dyDescent="0.15">
      <c r="A24" s="5"/>
      <c r="B24" s="20"/>
      <c r="C24" s="13"/>
      <c r="D24" s="13"/>
      <c r="E24" s="13"/>
      <c r="F24" s="64"/>
      <c r="G24" s="10"/>
      <c r="H24" s="10"/>
      <c r="I24" s="10"/>
      <c r="J24" s="10"/>
      <c r="K24" s="7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</row>
    <row r="25" spans="1:59" s="2" customFormat="1" ht="20.100000000000001" customHeight="1" x14ac:dyDescent="0.15">
      <c r="A25" s="5">
        <v>63</v>
      </c>
      <c r="B25" s="20" t="s">
        <v>254</v>
      </c>
      <c r="C25" s="13" t="s">
        <v>252</v>
      </c>
      <c r="D25" s="13" t="s">
        <v>87</v>
      </c>
      <c r="E25" s="13">
        <v>16</v>
      </c>
      <c r="F25" s="64">
        <v>32400</v>
      </c>
      <c r="G25" s="10" t="s">
        <v>214</v>
      </c>
      <c r="H25" s="10">
        <v>8</v>
      </c>
      <c r="I25" s="10">
        <v>2</v>
      </c>
      <c r="J25" s="10">
        <v>0.26600000000000001</v>
      </c>
      <c r="K25" s="71">
        <f>(F25+70)/1000*I25*2/E25*500*(1+(H25*9+6)/1000)</f>
        <v>4375.3325000000004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</row>
    <row r="26" spans="1:59" s="2" customFormat="1" ht="20.100000000000001" customHeight="1" x14ac:dyDescent="0.15">
      <c r="A26" s="5"/>
      <c r="B26" s="20"/>
      <c r="C26" s="13"/>
      <c r="D26" s="13"/>
      <c r="E26" s="13"/>
      <c r="F26" s="64"/>
      <c r="G26" s="10"/>
      <c r="H26" s="10"/>
      <c r="I26" s="10"/>
      <c r="J26" s="10"/>
      <c r="K26" s="72">
        <f>SUM(K25)/500</f>
        <v>8.7506650000000015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</row>
    <row r="27" spans="1:59" s="2" customFormat="1" ht="20.100000000000001" customHeight="1" x14ac:dyDescent="0.15">
      <c r="A27" s="5"/>
      <c r="B27" s="20"/>
      <c r="C27" s="13"/>
      <c r="D27" s="13"/>
      <c r="E27" s="13"/>
      <c r="F27" s="64"/>
      <c r="G27" s="10"/>
      <c r="H27" s="10"/>
      <c r="I27" s="10"/>
      <c r="J27" s="10"/>
      <c r="K27" s="7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</row>
    <row r="28" spans="1:59" s="2" customFormat="1" ht="20.100000000000001" customHeight="1" x14ac:dyDescent="0.15">
      <c r="A28" s="5"/>
      <c r="B28" s="20"/>
      <c r="C28" s="13"/>
      <c r="D28" s="13"/>
      <c r="E28" s="13"/>
      <c r="F28" s="64"/>
      <c r="G28" s="10"/>
      <c r="H28" s="10"/>
      <c r="I28" s="10"/>
      <c r="J28" s="10"/>
      <c r="K28" s="7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</row>
    <row r="29" spans="1:59" s="2" customFormat="1" ht="20.100000000000001" customHeight="1" x14ac:dyDescent="0.15">
      <c r="A29" s="5">
        <v>64</v>
      </c>
      <c r="B29" s="31" t="s">
        <v>125</v>
      </c>
      <c r="C29" s="32" t="s">
        <v>152</v>
      </c>
      <c r="D29" s="34" t="s">
        <v>0</v>
      </c>
      <c r="E29" s="35">
        <v>16</v>
      </c>
      <c r="F29" s="64">
        <v>22500</v>
      </c>
      <c r="G29" s="40" t="s">
        <v>18</v>
      </c>
      <c r="H29" s="37">
        <v>4</v>
      </c>
      <c r="I29" s="37">
        <v>6</v>
      </c>
      <c r="J29" s="37">
        <v>0.158</v>
      </c>
      <c r="K29" s="71">
        <f t="shared" ref="K29:K46" si="0">(F29+70)/1000*I29*2/E29*500*(1+(H29*9+6)/1000)</f>
        <v>8819.2275000000027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</row>
    <row r="30" spans="1:59" s="2" customFormat="1" ht="20.100000000000001" customHeight="1" x14ac:dyDescent="0.15">
      <c r="A30" s="5">
        <v>65</v>
      </c>
      <c r="B30" s="31" t="s">
        <v>126</v>
      </c>
      <c r="C30" s="32" t="s">
        <v>151</v>
      </c>
      <c r="D30" s="34" t="s">
        <v>0</v>
      </c>
      <c r="E30" s="35">
        <v>16</v>
      </c>
      <c r="F30" s="64">
        <v>19700</v>
      </c>
      <c r="G30" s="40" t="s">
        <v>18</v>
      </c>
      <c r="H30" s="37">
        <v>4</v>
      </c>
      <c r="I30" s="37">
        <v>6</v>
      </c>
      <c r="J30" s="37">
        <v>0.158</v>
      </c>
      <c r="K30" s="71">
        <f t="shared" si="0"/>
        <v>7725.1275000000005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</row>
    <row r="31" spans="1:59" ht="20.100000000000001" customHeight="1" x14ac:dyDescent="0.15">
      <c r="A31" s="5">
        <v>66</v>
      </c>
      <c r="B31" s="31" t="s">
        <v>127</v>
      </c>
      <c r="C31" s="32" t="s">
        <v>157</v>
      </c>
      <c r="D31" s="34" t="s">
        <v>0</v>
      </c>
      <c r="E31" s="35">
        <v>16</v>
      </c>
      <c r="F31" s="64">
        <v>17300</v>
      </c>
      <c r="G31" s="40" t="s">
        <v>18</v>
      </c>
      <c r="H31" s="37">
        <v>4</v>
      </c>
      <c r="I31" s="37">
        <v>6</v>
      </c>
      <c r="J31" s="37">
        <v>0.158</v>
      </c>
      <c r="K31" s="71">
        <f t="shared" si="0"/>
        <v>6787.3275000000003</v>
      </c>
    </row>
    <row r="32" spans="1:59" ht="20.100000000000001" customHeight="1" x14ac:dyDescent="0.15">
      <c r="A32" s="5">
        <v>67</v>
      </c>
      <c r="B32" s="31" t="s">
        <v>128</v>
      </c>
      <c r="C32" s="32" t="s">
        <v>153</v>
      </c>
      <c r="D32" s="34" t="s">
        <v>0</v>
      </c>
      <c r="E32" s="35">
        <v>16</v>
      </c>
      <c r="F32" s="64">
        <v>15960</v>
      </c>
      <c r="G32" s="40" t="s">
        <v>18</v>
      </c>
      <c r="H32" s="37">
        <v>4</v>
      </c>
      <c r="I32" s="37">
        <v>6</v>
      </c>
      <c r="J32" s="37">
        <v>0.158</v>
      </c>
      <c r="K32" s="71">
        <f t="shared" si="0"/>
        <v>6263.7224999999999</v>
      </c>
    </row>
    <row r="33" spans="1:11" ht="20.100000000000001" customHeight="1" x14ac:dyDescent="0.15">
      <c r="A33" s="5">
        <v>68</v>
      </c>
      <c r="B33" s="31" t="s">
        <v>129</v>
      </c>
      <c r="C33" s="32" t="s">
        <v>154</v>
      </c>
      <c r="D33" s="34" t="s">
        <v>0</v>
      </c>
      <c r="E33" s="35">
        <v>16</v>
      </c>
      <c r="F33" s="64">
        <v>15010</v>
      </c>
      <c r="G33" s="40" t="s">
        <v>18</v>
      </c>
      <c r="H33" s="37">
        <v>4</v>
      </c>
      <c r="I33" s="37">
        <v>6</v>
      </c>
      <c r="J33" s="37">
        <v>0.158</v>
      </c>
      <c r="K33" s="71">
        <f t="shared" si="0"/>
        <v>5892.51</v>
      </c>
    </row>
    <row r="34" spans="1:11" ht="20.100000000000001" customHeight="1" x14ac:dyDescent="0.15">
      <c r="A34" s="5">
        <v>83</v>
      </c>
      <c r="B34" s="31" t="s">
        <v>130</v>
      </c>
      <c r="C34" s="32" t="s">
        <v>155</v>
      </c>
      <c r="D34" s="34" t="s">
        <v>0</v>
      </c>
      <c r="E34" s="35">
        <v>16</v>
      </c>
      <c r="F34" s="64">
        <v>14740</v>
      </c>
      <c r="G34" s="40" t="s">
        <v>18</v>
      </c>
      <c r="H34" s="37">
        <v>4</v>
      </c>
      <c r="I34" s="37">
        <v>6</v>
      </c>
      <c r="J34" s="37">
        <v>0.158</v>
      </c>
      <c r="K34" s="71">
        <f t="shared" si="0"/>
        <v>5787.0075000000006</v>
      </c>
    </row>
    <row r="35" spans="1:11" ht="20.100000000000001" customHeight="1" x14ac:dyDescent="0.15">
      <c r="A35" s="5">
        <v>84</v>
      </c>
      <c r="B35" s="31" t="s">
        <v>131</v>
      </c>
      <c r="C35" s="32" t="s">
        <v>156</v>
      </c>
      <c r="D35" s="40" t="s">
        <v>5</v>
      </c>
      <c r="E35" s="35">
        <v>16</v>
      </c>
      <c r="F35" s="64">
        <v>22100</v>
      </c>
      <c r="G35" s="40" t="s">
        <v>18</v>
      </c>
      <c r="H35" s="40">
        <v>4</v>
      </c>
      <c r="I35" s="40">
        <v>6</v>
      </c>
      <c r="J35" s="40">
        <v>0.158</v>
      </c>
      <c r="K35" s="71">
        <f t="shared" si="0"/>
        <v>8662.9274999999998</v>
      </c>
    </row>
    <row r="36" spans="1:11" ht="20.100000000000001" customHeight="1" x14ac:dyDescent="0.15">
      <c r="A36" s="5">
        <v>85</v>
      </c>
      <c r="B36" s="31" t="s">
        <v>132</v>
      </c>
      <c r="C36" s="32" t="s">
        <v>158</v>
      </c>
      <c r="D36" s="40" t="s">
        <v>5</v>
      </c>
      <c r="E36" s="35">
        <v>16</v>
      </c>
      <c r="F36" s="64">
        <v>20990</v>
      </c>
      <c r="G36" s="40" t="s">
        <v>18</v>
      </c>
      <c r="H36" s="40">
        <v>4</v>
      </c>
      <c r="I36" s="40">
        <v>6</v>
      </c>
      <c r="J36" s="40">
        <v>0.158</v>
      </c>
      <c r="K36" s="71">
        <f t="shared" si="0"/>
        <v>8229.1949999999997</v>
      </c>
    </row>
    <row r="37" spans="1:11" ht="20.100000000000001" customHeight="1" x14ac:dyDescent="0.15">
      <c r="A37" s="5">
        <v>86</v>
      </c>
      <c r="B37" s="31" t="s">
        <v>133</v>
      </c>
      <c r="C37" s="32" t="s">
        <v>159</v>
      </c>
      <c r="D37" s="40" t="s">
        <v>5</v>
      </c>
      <c r="E37" s="35">
        <v>16</v>
      </c>
      <c r="F37" s="64">
        <v>21000</v>
      </c>
      <c r="G37" s="40" t="s">
        <v>18</v>
      </c>
      <c r="H37" s="40">
        <v>4</v>
      </c>
      <c r="I37" s="40">
        <v>6</v>
      </c>
      <c r="J37" s="40">
        <v>0.158</v>
      </c>
      <c r="K37" s="71">
        <f t="shared" si="0"/>
        <v>8233.1025000000009</v>
      </c>
    </row>
    <row r="38" spans="1:11" ht="20.100000000000001" customHeight="1" x14ac:dyDescent="0.15">
      <c r="A38" s="5">
        <v>87</v>
      </c>
      <c r="B38" s="31" t="s">
        <v>134</v>
      </c>
      <c r="C38" s="32" t="s">
        <v>160</v>
      </c>
      <c r="D38" s="34" t="s">
        <v>0</v>
      </c>
      <c r="E38" s="35">
        <v>16</v>
      </c>
      <c r="F38" s="64">
        <v>19080</v>
      </c>
      <c r="G38" s="40" t="s">
        <v>18</v>
      </c>
      <c r="H38" s="37">
        <v>4</v>
      </c>
      <c r="I38" s="37">
        <v>6</v>
      </c>
      <c r="J38" s="37">
        <v>0.158</v>
      </c>
      <c r="K38" s="71">
        <f t="shared" si="0"/>
        <v>7482.8624999999993</v>
      </c>
    </row>
    <row r="39" spans="1:11" ht="20.100000000000001" customHeight="1" x14ac:dyDescent="0.15">
      <c r="A39" s="5">
        <v>37</v>
      </c>
      <c r="B39" s="31" t="s">
        <v>135</v>
      </c>
      <c r="C39" s="32" t="s">
        <v>161</v>
      </c>
      <c r="D39" s="34" t="s">
        <v>5</v>
      </c>
      <c r="E39" s="35">
        <v>16</v>
      </c>
      <c r="F39" s="64">
        <v>17300</v>
      </c>
      <c r="G39" s="40" t="s">
        <v>18</v>
      </c>
      <c r="H39" s="37">
        <v>4</v>
      </c>
      <c r="I39" s="37">
        <v>6</v>
      </c>
      <c r="J39" s="37">
        <v>0.158</v>
      </c>
      <c r="K39" s="71">
        <f t="shared" si="0"/>
        <v>6787.3275000000003</v>
      </c>
    </row>
    <row r="40" spans="1:11" ht="20.100000000000001" customHeight="1" x14ac:dyDescent="0.15">
      <c r="A40" s="5">
        <v>38</v>
      </c>
      <c r="B40" s="31" t="s">
        <v>136</v>
      </c>
      <c r="C40" s="32" t="s">
        <v>162</v>
      </c>
      <c r="D40" s="34" t="s">
        <v>5</v>
      </c>
      <c r="E40" s="35">
        <v>16</v>
      </c>
      <c r="F40" s="64">
        <v>18510</v>
      </c>
      <c r="G40" s="40" t="s">
        <v>18</v>
      </c>
      <c r="H40" s="37">
        <v>4</v>
      </c>
      <c r="I40" s="37">
        <v>6</v>
      </c>
      <c r="J40" s="37">
        <v>0.158</v>
      </c>
      <c r="K40" s="71">
        <f t="shared" si="0"/>
        <v>7260.1349999999993</v>
      </c>
    </row>
    <row r="41" spans="1:11" ht="20.100000000000001" customHeight="1" x14ac:dyDescent="0.15">
      <c r="A41" s="5">
        <v>41</v>
      </c>
      <c r="B41" s="31" t="s">
        <v>137</v>
      </c>
      <c r="C41" s="32" t="s">
        <v>163</v>
      </c>
      <c r="D41" s="34" t="s">
        <v>5</v>
      </c>
      <c r="E41" s="35">
        <v>16</v>
      </c>
      <c r="F41" s="64">
        <v>16900</v>
      </c>
      <c r="G41" s="40" t="s">
        <v>18</v>
      </c>
      <c r="H41" s="37">
        <v>4</v>
      </c>
      <c r="I41" s="37">
        <v>6</v>
      </c>
      <c r="J41" s="37">
        <v>0.158</v>
      </c>
      <c r="K41" s="71">
        <f t="shared" si="0"/>
        <v>6631.0275000000001</v>
      </c>
    </row>
    <row r="42" spans="1:11" ht="20.100000000000001" customHeight="1" x14ac:dyDescent="0.15">
      <c r="A42" s="5">
        <v>74</v>
      </c>
      <c r="B42" s="31" t="s">
        <v>138</v>
      </c>
      <c r="C42" s="32" t="s">
        <v>164</v>
      </c>
      <c r="D42" s="34" t="s">
        <v>5</v>
      </c>
      <c r="E42" s="35">
        <v>16</v>
      </c>
      <c r="F42" s="64">
        <v>16640</v>
      </c>
      <c r="G42" s="40" t="s">
        <v>18</v>
      </c>
      <c r="H42" s="37">
        <v>4</v>
      </c>
      <c r="I42" s="37">
        <v>6</v>
      </c>
      <c r="J42" s="37">
        <v>0.158</v>
      </c>
      <c r="K42" s="71">
        <f t="shared" si="0"/>
        <v>6529.4324999999999</v>
      </c>
    </row>
    <row r="43" spans="1:11" ht="20.100000000000001" customHeight="1" x14ac:dyDescent="0.15">
      <c r="A43" s="5">
        <v>96</v>
      </c>
      <c r="B43" s="31" t="s">
        <v>139</v>
      </c>
      <c r="C43" s="32" t="s">
        <v>165</v>
      </c>
      <c r="D43" s="34" t="s">
        <v>5</v>
      </c>
      <c r="E43" s="35">
        <v>16</v>
      </c>
      <c r="F43" s="64">
        <v>15700</v>
      </c>
      <c r="G43" s="40" t="s">
        <v>18</v>
      </c>
      <c r="H43" s="37">
        <v>4</v>
      </c>
      <c r="I43" s="37">
        <v>6</v>
      </c>
      <c r="J43" s="37">
        <v>0.158</v>
      </c>
      <c r="K43" s="71">
        <f t="shared" si="0"/>
        <v>6162.1275000000005</v>
      </c>
    </row>
    <row r="44" spans="1:11" ht="20.100000000000001" customHeight="1" x14ac:dyDescent="0.15">
      <c r="A44" s="5">
        <v>110</v>
      </c>
      <c r="B44" s="31" t="s">
        <v>140</v>
      </c>
      <c r="C44" s="32" t="s">
        <v>166</v>
      </c>
      <c r="D44" s="40" t="s">
        <v>5</v>
      </c>
      <c r="E44" s="35">
        <v>16</v>
      </c>
      <c r="F44" s="64">
        <v>17250</v>
      </c>
      <c r="G44" s="40" t="s">
        <v>18</v>
      </c>
      <c r="H44" s="40">
        <v>4</v>
      </c>
      <c r="I44" s="40">
        <v>6</v>
      </c>
      <c r="J44" s="40">
        <v>0.158</v>
      </c>
      <c r="K44" s="71">
        <f t="shared" si="0"/>
        <v>6767.79</v>
      </c>
    </row>
    <row r="45" spans="1:11" ht="20.100000000000001" customHeight="1" x14ac:dyDescent="0.15">
      <c r="A45" s="5">
        <v>111</v>
      </c>
      <c r="B45" s="31" t="s">
        <v>141</v>
      </c>
      <c r="C45" s="32" t="s">
        <v>167</v>
      </c>
      <c r="D45" s="40" t="s">
        <v>5</v>
      </c>
      <c r="E45" s="35">
        <v>16</v>
      </c>
      <c r="F45" s="64">
        <v>15540</v>
      </c>
      <c r="G45" s="40" t="s">
        <v>18</v>
      </c>
      <c r="H45" s="40">
        <v>4</v>
      </c>
      <c r="I45" s="40">
        <v>6</v>
      </c>
      <c r="J45" s="40">
        <v>0.158</v>
      </c>
      <c r="K45" s="71">
        <f t="shared" si="0"/>
        <v>6099.6075000000001</v>
      </c>
    </row>
    <row r="46" spans="1:11" ht="20.100000000000001" customHeight="1" x14ac:dyDescent="0.15">
      <c r="A46" s="5">
        <v>112</v>
      </c>
      <c r="B46" s="31" t="s">
        <v>142</v>
      </c>
      <c r="C46" s="32" t="s">
        <v>168</v>
      </c>
      <c r="D46" s="40" t="s">
        <v>5</v>
      </c>
      <c r="E46" s="35">
        <v>16</v>
      </c>
      <c r="F46" s="64">
        <v>13240</v>
      </c>
      <c r="G46" s="40" t="s">
        <v>18</v>
      </c>
      <c r="H46" s="40">
        <v>4</v>
      </c>
      <c r="I46" s="40">
        <v>6</v>
      </c>
      <c r="J46" s="40">
        <v>0.158</v>
      </c>
      <c r="K46" s="71">
        <f t="shared" si="0"/>
        <v>5200.8825000000006</v>
      </c>
    </row>
    <row r="47" spans="1:11" ht="20.100000000000001" customHeight="1" x14ac:dyDescent="0.15">
      <c r="A47" s="53"/>
      <c r="B47" s="42"/>
      <c r="C47" s="44"/>
      <c r="D47" s="44"/>
      <c r="E47" s="44"/>
      <c r="F47" s="57"/>
      <c r="G47" s="45"/>
      <c r="H47" s="45"/>
      <c r="I47" s="45"/>
      <c r="J47" s="45"/>
      <c r="K47" s="73">
        <f>SUM(K29:K46)/500</f>
        <v>250.64267999999996</v>
      </c>
    </row>
    <row r="48" spans="1:11" ht="20.100000000000001" customHeight="1" x14ac:dyDescent="0.15">
      <c r="D48" s="1"/>
    </row>
    <row r="49" spans="4:4" ht="20.100000000000001" customHeight="1" x14ac:dyDescent="0.15">
      <c r="D49" s="1"/>
    </row>
  </sheetData>
  <sortState ref="B4:M34">
    <sortCondition ref="G4:G34"/>
  </sortState>
  <mergeCells count="8">
    <mergeCell ref="G2:K2"/>
    <mergeCell ref="B1:K1"/>
    <mergeCell ref="A2:A3"/>
    <mergeCell ref="B2:B3"/>
    <mergeCell ref="C2:C3"/>
    <mergeCell ref="D2:D3"/>
    <mergeCell ref="E2:E3"/>
    <mergeCell ref="F2:F3"/>
  </mergeCells>
  <phoneticPr fontId="2" type="noConversion"/>
  <printOptions horizontalCentered="1"/>
  <pageMargins left="0" right="0" top="0.39370078740157483" bottom="0.39370078740157483" header="0.51181102362204722" footer="0.51181102362204722"/>
  <pageSetup paperSize="9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总目录（核价表）</vt:lpstr>
      <vt:lpstr>内文</vt:lpstr>
      <vt:lpstr>封面</vt:lpstr>
      <vt:lpstr>插页</vt:lpstr>
    </vt:vector>
  </TitlesOfParts>
  <Company>tjjys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gsy</dc:creator>
  <cp:lastModifiedBy>丁健</cp:lastModifiedBy>
  <cp:lastPrinted>2021-06-21T03:01:42Z</cp:lastPrinted>
  <dcterms:created xsi:type="dcterms:W3CDTF">2001-03-20T03:36:53Z</dcterms:created>
  <dcterms:modified xsi:type="dcterms:W3CDTF">2021-08-25T01:17:32Z</dcterms:modified>
</cp:coreProperties>
</file>